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<sst xmlns="http://schemas.openxmlformats.org/spreadsheetml/2006/main" count="93" uniqueCount="35">
  <si>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</si>
  <si>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</si>
  <si>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</si>
  <si>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</si>
  <si>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</si>
  <si>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</si>
  <si>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</si>
  <si>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</si>
  <si>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</si>
  <si>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</si>
  <si>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</si>
  <si>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</si>
  <si>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</si>
  <si>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</si>
  <si>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</si>
  <si>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</si>
  <si>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</si>
  <si>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</si>
  <si>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1/60</t>
  </si>
  <si>
    <t>150</t>
  </si>
  <si>
    <t>Зефир  ванильный</t>
  </si>
  <si>
    <t>250/5</t>
  </si>
  <si>
    <t>1/кг</t>
  </si>
  <si>
    <t>75/75</t>
  </si>
  <si>
    <t>Сок  фруктовый</t>
  </si>
  <si>
    <t>31.03.2015 г.</t>
  </si>
  <si>
    <t>Запеканка   из  творога  с  мол/сгущ</t>
  </si>
  <si>
    <t>Кисель  "Валетек"</t>
  </si>
  <si>
    <t>100/10</t>
  </si>
  <si>
    <t>Хлеб   ржаной</t>
  </si>
  <si>
    <t>Щи  из  свежей  капусты  со  сметаной</t>
  </si>
  <si>
    <t>Минтай, тушенный  в  соусе</t>
  </si>
  <si>
    <t>Макаронные  изделия  отварные</t>
  </si>
  <si>
    <t>Какао  с  молоком</t>
  </si>
  <si>
    <t>Сдоба  "Изюминка"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</si>
</sst>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011650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25</v>
      </c>
      <c r="I2" s="9" t="s">
        <v>0</v>
      </c>
      <c r="J2" s="11" t="str">
        <f>D2</f>
        <v>31.03.2015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26</v>
      </c>
      <c r="C8" s="12" t="s">
        <v>28</v>
      </c>
      <c r="D8" s="28">
        <v>19.88</v>
      </c>
      <c r="H8" s="55" t="str">
        <f t="shared" si="0"/>
        <v>Запеканка   из  творога  с  мол/сгущ</v>
      </c>
      <c r="I8" s="13" t="str">
        <f t="shared" si="1"/>
        <v>100/10</v>
      </c>
      <c r="J8" s="62">
        <f t="shared" si="2"/>
        <v>19.88</v>
      </c>
    </row>
    <row r="9" spans="2:10" ht="23.25">
      <c r="B9" s="72" t="s">
        <v>29</v>
      </c>
      <c r="C9" s="12" t="s">
        <v>17</v>
      </c>
      <c r="D9" s="28">
        <v>1.09</v>
      </c>
      <c r="H9" s="55" t="str">
        <f t="shared" si="0"/>
        <v>Хлеб   ржаной</v>
      </c>
      <c r="I9" s="13" t="str">
        <f t="shared" si="1"/>
        <v>1/25</v>
      </c>
      <c r="J9" s="62">
        <f t="shared" si="2"/>
        <v>1.09</v>
      </c>
    </row>
    <row r="10" spans="2:10" ht="23.25">
      <c r="B10" s="72" t="s">
        <v>27</v>
      </c>
      <c r="C10" s="12" t="s">
        <v>16</v>
      </c>
      <c r="D10" s="28">
        <v>5.48</v>
      </c>
      <c r="H10" s="55" t="str">
        <f t="shared" si="0"/>
        <v>Кисель  "Валетек"</v>
      </c>
      <c r="I10" s="13" t="str">
        <f t="shared" si="1"/>
        <v>200</v>
      </c>
      <c r="J10" s="62">
        <f t="shared" si="2"/>
        <v>5.48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26.45</v>
      </c>
      <c r="H18" s="36"/>
      <c r="I18" s="4" t="s">
        <v>4</v>
      </c>
      <c r="J18" s="63">
        <f>SUM(J7:J17)</f>
        <v>26.45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30</v>
      </c>
      <c r="C22" s="12" t="s">
        <v>21</v>
      </c>
      <c r="D22" s="28">
        <v>4.1</v>
      </c>
      <c r="H22" s="76" t="str">
        <f t="shared" si="3"/>
        <v>Щи  из  свежей  капусты  со  сметаной</v>
      </c>
      <c r="I22" s="3" t="str">
        <f t="shared" si="4"/>
        <v>250/5</v>
      </c>
      <c r="J22" s="70">
        <f t="shared" si="5"/>
        <v>4.1</v>
      </c>
    </row>
    <row r="23" spans="2:10" ht="23.25">
      <c r="B23" s="72" t="s">
        <v>31</v>
      </c>
      <c r="C23" s="12" t="s">
        <v>23</v>
      </c>
      <c r="D23" s="28">
        <v>16.91</v>
      </c>
      <c r="H23" s="76" t="str">
        <f t="shared" si="3"/>
        <v>Минтай, тушенный  в  соусе</v>
      </c>
      <c r="I23" s="3" t="str">
        <f t="shared" si="4"/>
        <v>75/75</v>
      </c>
      <c r="J23" s="70">
        <f t="shared" si="5"/>
        <v>16.91</v>
      </c>
    </row>
    <row r="24" spans="2:10" ht="23.25">
      <c r="B24" s="72" t="s">
        <v>32</v>
      </c>
      <c r="C24" s="12" t="s">
        <v>19</v>
      </c>
      <c r="D24" s="28">
        <v>3.18</v>
      </c>
      <c r="H24" s="71" t="str">
        <f t="shared" si="3"/>
        <v>Макаронные  изделия  отварные</v>
      </c>
      <c r="I24" s="3" t="str">
        <f t="shared" si="4"/>
        <v>150</v>
      </c>
      <c r="J24" s="70">
        <f t="shared" si="5"/>
        <v>3.18</v>
      </c>
    </row>
    <row r="25" spans="2:10" ht="23.25">
      <c r="B25" s="72" t="s">
        <v>29</v>
      </c>
      <c r="C25" s="12" t="s">
        <v>17</v>
      </c>
      <c r="D25" s="28">
        <v>1.09</v>
      </c>
      <c r="H25" s="71" t="str">
        <f t="shared" si="3"/>
        <v>Хлеб   ржаной</v>
      </c>
      <c r="I25" s="3" t="str">
        <f t="shared" si="4"/>
        <v>1/25</v>
      </c>
      <c r="J25" s="70">
        <f t="shared" si="5"/>
        <v>1.09</v>
      </c>
    </row>
    <row r="26" spans="2:10" ht="23.25">
      <c r="B26" s="72" t="s">
        <v>33</v>
      </c>
      <c r="C26" s="12" t="s">
        <v>16</v>
      </c>
      <c r="D26" s="28">
        <v>6.42</v>
      </c>
      <c r="H26" s="71" t="str">
        <f t="shared" si="3"/>
        <v>Какао  с  молоком</v>
      </c>
      <c r="I26" s="3" t="str">
        <f t="shared" si="4"/>
        <v>200</v>
      </c>
      <c r="J26" s="70">
        <f t="shared" si="5"/>
        <v>6.42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31.699999999999996</v>
      </c>
      <c r="H32" s="57">
        <f t="shared" si="3"/>
      </c>
      <c r="I32" s="68" t="str">
        <f t="shared" si="4"/>
        <v>сумма:</v>
      </c>
      <c r="J32" s="65">
        <f t="shared" si="5"/>
        <v>31.699999999999996</v>
      </c>
    </row>
    <row r="33" spans="2:10" ht="27.75">
      <c r="B33" s="51"/>
      <c r="C33" s="52" t="s">
        <v>12</v>
      </c>
      <c r="D33" s="53">
        <f>D18+D32</f>
        <v>58.14999999999999</v>
      </c>
      <c r="H33" s="58">
        <f t="shared" si="3"/>
      </c>
      <c r="I33" s="69" t="str">
        <f t="shared" si="4"/>
        <v>ИТОГО:</v>
      </c>
      <c r="J33" s="66">
        <f t="shared" si="5"/>
        <v>58.14999999999999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0" sqref="B10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25</v>
      </c>
      <c r="E2" s="9"/>
      <c r="F2" s="9"/>
      <c r="J2" s="18"/>
      <c r="K2" s="9" t="s">
        <v>0</v>
      </c>
      <c r="L2" s="11" t="str">
        <f>D2</f>
        <v>31.03.2015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26</v>
      </c>
      <c r="C7" s="12" t="s">
        <v>28</v>
      </c>
      <c r="D7" s="28">
        <v>19.88</v>
      </c>
      <c r="E7" s="28">
        <f>SUM(D7*2%)+D7</f>
        <v>20.2776</v>
      </c>
      <c r="F7" s="28">
        <v>20.3</v>
      </c>
      <c r="J7" s="35" t="str">
        <f aca="true" t="shared" si="0" ref="J7:J16">IF(B7&lt;&gt;0,B7,"")</f>
        <v>Запеканка   из  творога  с  мол/сгущ</v>
      </c>
      <c r="K7" s="3" t="str">
        <f aca="true" t="shared" si="1" ref="K7:K16">IF(C7&lt;&gt;0,C7,"")</f>
        <v>100/10</v>
      </c>
      <c r="L7" s="25">
        <f aca="true" t="shared" si="2" ref="L7:L16">D7</f>
        <v>19.88</v>
      </c>
      <c r="M7" s="28">
        <f aca="true" t="shared" si="3" ref="M7:M16">F7</f>
        <v>20.3</v>
      </c>
    </row>
    <row r="8" spans="2:13" ht="23.25">
      <c r="B8" s="72" t="s">
        <v>29</v>
      </c>
      <c r="C8" s="12" t="s">
        <v>17</v>
      </c>
      <c r="D8" s="28">
        <v>1.09</v>
      </c>
      <c r="E8" s="28">
        <f>SUM(D8*2%)+D8</f>
        <v>1.1118000000000001</v>
      </c>
      <c r="F8" s="28">
        <v>1.1</v>
      </c>
      <c r="J8" s="35" t="str">
        <f t="shared" si="0"/>
        <v>Хлеб   ржаной</v>
      </c>
      <c r="K8" s="3" t="str">
        <f t="shared" si="1"/>
        <v>1/25</v>
      </c>
      <c r="L8" s="25">
        <f t="shared" si="2"/>
        <v>1.09</v>
      </c>
      <c r="M8" s="28">
        <f t="shared" si="3"/>
        <v>1.1</v>
      </c>
    </row>
    <row r="9" spans="2:13" ht="23.25">
      <c r="B9" s="72" t="s">
        <v>27</v>
      </c>
      <c r="C9" s="12" t="s">
        <v>16</v>
      </c>
      <c r="D9" s="28">
        <v>5.48</v>
      </c>
      <c r="E9" s="28">
        <f>SUM(D9*2%)+D9</f>
        <v>5.589600000000001</v>
      </c>
      <c r="F9" s="28">
        <v>5.6</v>
      </c>
      <c r="J9" s="35" t="str">
        <f t="shared" si="0"/>
        <v>Кисель  "Валетек"</v>
      </c>
      <c r="K9" s="3" t="str">
        <f t="shared" si="1"/>
        <v>200</v>
      </c>
      <c r="L9" s="25">
        <f t="shared" si="2"/>
        <v>5.48</v>
      </c>
      <c r="M9" s="28">
        <f t="shared" si="3"/>
        <v>5.6</v>
      </c>
    </row>
    <row r="10" spans="2:13" ht="23.25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26.45</v>
      </c>
      <c r="E17" s="29">
        <f>SUM(E7:E16)</f>
        <v>26.979</v>
      </c>
      <c r="F17" s="29">
        <f>SUM(F6:F16)</f>
        <v>27</v>
      </c>
      <c r="J17" s="36"/>
      <c r="K17" s="4" t="s">
        <v>4</v>
      </c>
      <c r="L17" s="26">
        <f>SUM(L6:L16)</f>
        <v>26.45</v>
      </c>
      <c r="M17" s="29">
        <f>SUM(M7:M16)</f>
        <v>27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/>
      <c r="C21" s="12"/>
      <c r="D21" s="28"/>
      <c r="E21" s="28">
        <f>SUM(D21*2%)+D21</f>
        <v>0</v>
      </c>
      <c r="F21" s="28"/>
      <c r="J21" s="35">
        <f t="shared" si="6"/>
      </c>
      <c r="K21" s="3">
        <f t="shared" si="7"/>
      </c>
      <c r="L21" s="25">
        <f t="shared" si="8"/>
        <v>0</v>
      </c>
      <c r="M21" s="28">
        <f t="shared" si="9"/>
        <v>0</v>
      </c>
    </row>
    <row r="22" spans="2:13" ht="23.25">
      <c r="B22" s="72" t="s">
        <v>26</v>
      </c>
      <c r="C22" s="12" t="s">
        <v>28</v>
      </c>
      <c r="D22" s="28">
        <v>19.88</v>
      </c>
      <c r="E22" s="28">
        <f>SUM(D22*2%)+D22</f>
        <v>20.2776</v>
      </c>
      <c r="F22" s="28">
        <v>20.3</v>
      </c>
      <c r="J22" s="75" t="str">
        <f t="shared" si="6"/>
        <v>Запеканка   из  творога  с  мол/сгущ</v>
      </c>
      <c r="K22" s="3" t="str">
        <f t="shared" si="7"/>
        <v>100/10</v>
      </c>
      <c r="L22" s="25">
        <f t="shared" si="8"/>
        <v>19.88</v>
      </c>
      <c r="M22" s="28">
        <f t="shared" si="9"/>
        <v>20.3</v>
      </c>
    </row>
    <row r="23" spans="2:13" ht="23.25">
      <c r="B23" s="72" t="s">
        <v>30</v>
      </c>
      <c r="C23" s="12" t="s">
        <v>21</v>
      </c>
      <c r="D23" s="28">
        <v>4.1</v>
      </c>
      <c r="E23" s="28">
        <f t="shared" si="5"/>
        <v>4.1819999999999995</v>
      </c>
      <c r="F23" s="28">
        <v>4.2</v>
      </c>
      <c r="J23" s="75" t="str">
        <f t="shared" si="6"/>
        <v>Щи  из  свежей  капусты  со  сметаной</v>
      </c>
      <c r="K23" s="3" t="str">
        <f t="shared" si="7"/>
        <v>250/5</v>
      </c>
      <c r="L23" s="25">
        <f t="shared" si="8"/>
        <v>4.1</v>
      </c>
      <c r="M23" s="28">
        <f t="shared" si="9"/>
        <v>4.2</v>
      </c>
    </row>
    <row r="24" spans="2:13" ht="23.25">
      <c r="B24" s="72" t="s">
        <v>31</v>
      </c>
      <c r="C24" s="12" t="s">
        <v>23</v>
      </c>
      <c r="D24" s="28">
        <v>16.91</v>
      </c>
      <c r="E24" s="28">
        <f t="shared" si="5"/>
        <v>17.2482</v>
      </c>
      <c r="F24" s="28">
        <v>17.25</v>
      </c>
      <c r="J24" s="35" t="str">
        <f t="shared" si="6"/>
        <v>Минтай, тушенный  в  соусе</v>
      </c>
      <c r="K24" s="3" t="str">
        <f t="shared" si="7"/>
        <v>75/75</v>
      </c>
      <c r="L24" s="25">
        <f t="shared" si="8"/>
        <v>16.91</v>
      </c>
      <c r="M24" s="28">
        <f t="shared" si="9"/>
        <v>17.25</v>
      </c>
    </row>
    <row r="25" spans="2:13" ht="23.25">
      <c r="B25" s="72" t="s">
        <v>32</v>
      </c>
      <c r="C25" s="12" t="s">
        <v>19</v>
      </c>
      <c r="D25" s="28">
        <v>3.18</v>
      </c>
      <c r="E25" s="28">
        <f>SUM(D25*2%)+D25</f>
        <v>3.2436000000000003</v>
      </c>
      <c r="F25" s="28">
        <v>3.25</v>
      </c>
      <c r="J25" s="35" t="str">
        <f t="shared" si="6"/>
        <v>Макаронные  изделия  отварные</v>
      </c>
      <c r="K25" s="3" t="str">
        <f t="shared" si="7"/>
        <v>150</v>
      </c>
      <c r="L25" s="25">
        <f t="shared" si="8"/>
        <v>3.18</v>
      </c>
      <c r="M25" s="28">
        <f t="shared" si="9"/>
        <v>3.25</v>
      </c>
    </row>
    <row r="26" spans="2:13" ht="23.25">
      <c r="B26" s="72" t="s">
        <v>29</v>
      </c>
      <c r="C26" s="12" t="s">
        <v>17</v>
      </c>
      <c r="D26" s="28">
        <v>1.09</v>
      </c>
      <c r="E26" s="28">
        <f>SUM(D26*2%)+D26</f>
        <v>1.1118000000000001</v>
      </c>
      <c r="F26" s="28">
        <v>1.1</v>
      </c>
      <c r="J26" s="35" t="str">
        <f t="shared" si="6"/>
        <v>Хлеб   ржаной</v>
      </c>
      <c r="K26" s="3" t="str">
        <f t="shared" si="7"/>
        <v>1/25</v>
      </c>
      <c r="L26" s="25">
        <f t="shared" si="8"/>
        <v>1.09</v>
      </c>
      <c r="M26" s="28">
        <f t="shared" si="9"/>
        <v>1.1</v>
      </c>
    </row>
    <row r="27" spans="2:13" ht="23.25">
      <c r="B27" s="72" t="s">
        <v>33</v>
      </c>
      <c r="C27" s="12" t="s">
        <v>16</v>
      </c>
      <c r="D27" s="28">
        <v>6.42</v>
      </c>
      <c r="E27" s="28">
        <f>SUM(D27*2%)+D27</f>
        <v>6.5484</v>
      </c>
      <c r="F27" s="28">
        <v>6.55</v>
      </c>
      <c r="J27" s="35" t="str">
        <f t="shared" si="6"/>
        <v>Какао  с  молоком</v>
      </c>
      <c r="K27" s="3" t="str">
        <f t="shared" si="7"/>
        <v>200</v>
      </c>
      <c r="L27" s="25">
        <f t="shared" si="8"/>
        <v>6.42</v>
      </c>
      <c r="M27" s="28">
        <f t="shared" si="9"/>
        <v>6.55</v>
      </c>
    </row>
    <row r="28" spans="2:13" ht="23.25">
      <c r="B28" s="72" t="s">
        <v>27</v>
      </c>
      <c r="C28" s="12" t="s">
        <v>16</v>
      </c>
      <c r="D28" s="28">
        <v>5.48</v>
      </c>
      <c r="E28" s="28">
        <f>SUM(D28*2%)+D28</f>
        <v>5.589600000000001</v>
      </c>
      <c r="F28" s="28">
        <v>5.6</v>
      </c>
      <c r="J28" s="35" t="str">
        <f t="shared" si="6"/>
        <v>Кисель  "Валетек"</v>
      </c>
      <c r="K28" s="3" t="str">
        <f t="shared" si="7"/>
        <v>200</v>
      </c>
      <c r="L28" s="25">
        <f t="shared" si="8"/>
        <v>5.48</v>
      </c>
      <c r="M28" s="28">
        <f t="shared" si="9"/>
        <v>5.6</v>
      </c>
    </row>
    <row r="29" spans="2:13" ht="23.25">
      <c r="B29" s="72" t="s">
        <v>24</v>
      </c>
      <c r="C29" s="12" t="s">
        <v>16</v>
      </c>
      <c r="D29" s="28">
        <v>9.8</v>
      </c>
      <c r="E29" s="28">
        <f>SUM(D29*2%)+D29</f>
        <v>9.996</v>
      </c>
      <c r="F29" s="28">
        <v>10</v>
      </c>
      <c r="J29" s="35" t="str">
        <f t="shared" si="6"/>
        <v>Сок  фруктовый</v>
      </c>
      <c r="K29" s="3" t="str">
        <f t="shared" si="7"/>
        <v>200</v>
      </c>
      <c r="L29" s="25">
        <f t="shared" si="8"/>
        <v>9.8</v>
      </c>
      <c r="M29" s="28">
        <f t="shared" si="9"/>
        <v>10</v>
      </c>
    </row>
    <row r="30" spans="2:13" ht="23.25">
      <c r="B30" s="72" t="s">
        <v>34</v>
      </c>
      <c r="C30" s="12" t="s">
        <v>18</v>
      </c>
      <c r="D30" s="28">
        <v>7.8</v>
      </c>
      <c r="E30" s="28">
        <f t="shared" si="5"/>
        <v>7.9559999999999995</v>
      </c>
      <c r="F30" s="28">
        <v>7.95</v>
      </c>
      <c r="J30" s="35" t="str">
        <f t="shared" si="6"/>
        <v>Сдоба  "Изюминка"</v>
      </c>
      <c r="K30" s="3" t="str">
        <f t="shared" si="7"/>
        <v>1/60</v>
      </c>
      <c r="L30" s="25">
        <f t="shared" si="8"/>
        <v>7.8</v>
      </c>
      <c r="M30" s="28">
        <f t="shared" si="9"/>
        <v>7.95</v>
      </c>
    </row>
    <row r="31" spans="2:13" ht="23.25">
      <c r="B31" s="72" t="s">
        <v>20</v>
      </c>
      <c r="C31" s="12" t="s">
        <v>22</v>
      </c>
      <c r="D31" s="28">
        <v>141</v>
      </c>
      <c r="E31" s="28">
        <f t="shared" si="5"/>
        <v>143.82</v>
      </c>
      <c r="F31" s="28">
        <v>143.8</v>
      </c>
      <c r="J31" s="55" t="str">
        <f t="shared" si="6"/>
        <v>Зефир  ванильный</v>
      </c>
      <c r="K31" s="13" t="str">
        <f t="shared" si="7"/>
        <v>1/кг</v>
      </c>
      <c r="L31" s="25">
        <f t="shared" si="8"/>
        <v>141</v>
      </c>
      <c r="M31" s="28">
        <f t="shared" si="9"/>
        <v>143.8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2015-03-30T02:41:15Z</dcterms:modified>
  <cp:category/>
  <cp:version/>
  <cp:contentType/>
  <cp:contentStatus/>
</cp:coreProperties>
</file>