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605" windowHeight="9435" tabRatio="834" firstSheet="9" activeTab="20"/>
  </bookViews>
  <sheets>
    <sheet name="Д01" sheetId="1" r:id="rId1"/>
    <sheet name="Д02" sheetId="2" r:id="rId2"/>
    <sheet name="Д03" sheetId="3" r:id="rId3"/>
    <sheet name="Д04" sheetId="4" r:id="rId4"/>
    <sheet name="Д05" sheetId="5" r:id="rId5"/>
    <sheet name="Д06" sheetId="6" r:id="rId6"/>
    <sheet name="Д07" sheetId="7" r:id="rId7"/>
    <sheet name="Д08" sheetId="8" r:id="rId8"/>
    <sheet name="Д09" sheetId="9" r:id="rId9"/>
    <sheet name="Д10" sheetId="10" r:id="rId10"/>
    <sheet name="Д11" sheetId="11" r:id="rId11"/>
    <sheet name="Д12" sheetId="12" r:id="rId12"/>
    <sheet name="Д13" sheetId="13" r:id="rId13"/>
    <sheet name="Д14" sheetId="14" r:id="rId14"/>
    <sheet name="Д15" sheetId="15" r:id="rId15"/>
    <sheet name="Д16" sheetId="16" r:id="rId16"/>
    <sheet name="Д17" sheetId="17" r:id="rId17"/>
    <sheet name="Д18" sheetId="18" r:id="rId18"/>
    <sheet name="Д19" sheetId="19" r:id="rId19"/>
    <sheet name="Д20" sheetId="20" r:id="rId20"/>
    <sheet name="ИТОГО" sheetId="21" r:id="rId21"/>
  </sheets>
  <definedNames/>
  <calcPr fullCalcOnLoad="1"/>
</workbook>
</file>

<file path=xl/sharedStrings.xml><?xml version="1.0" encoding="utf-8"?>
<sst xmlns="http://schemas.openxmlformats.org/spreadsheetml/2006/main" count="449" uniqueCount="58">
  <si>
    <t>Наименование блюда</t>
  </si>
  <si>
    <t>№ рецептуры</t>
  </si>
  <si>
    <t>День:</t>
  </si>
  <si>
    <t>Возрастная категория:</t>
  </si>
  <si>
    <t>Прием пищи</t>
  </si>
  <si>
    <t>Белки</t>
  </si>
  <si>
    <t>Жиры</t>
  </si>
  <si>
    <t>Углеводы</t>
  </si>
  <si>
    <t>Вес блюда</t>
  </si>
  <si>
    <t>Пищевые вещества</t>
  </si>
  <si>
    <t>Меню приготавлеиваемых блюд</t>
  </si>
  <si>
    <t>ИТОГО ЗА ЗАВТРАК:</t>
  </si>
  <si>
    <t>ЗАВТРАК</t>
  </si>
  <si>
    <t>ИТОГО ЗА ДЕНЬ:</t>
  </si>
  <si>
    <t xml:space="preserve">Неделя: </t>
  </si>
  <si>
    <t>Энергетическая ценность</t>
  </si>
  <si>
    <t>Примечание</t>
  </si>
  <si>
    <t>Неделя:</t>
  </si>
  <si>
    <t>ИТОГО:</t>
  </si>
  <si>
    <t>Среднее значение за 1 день:</t>
  </si>
  <si>
    <t>Каша  овсяная молочная  с  маслом</t>
  </si>
  <si>
    <t>Масло  сливочное  (порциями)</t>
  </si>
  <si>
    <t>ЕС  79</t>
  </si>
  <si>
    <t>Хлеб пшеничный</t>
  </si>
  <si>
    <t>Чай  травяной</t>
  </si>
  <si>
    <t>Фрукт в  ассортименте (мандарин)</t>
  </si>
  <si>
    <t>Каша  манная  молочная  с  изюмом</t>
  </si>
  <si>
    <t>ЕС  229</t>
  </si>
  <si>
    <t>Сыр порциями</t>
  </si>
  <si>
    <t>Чай  с  вишней</t>
  </si>
  <si>
    <t>Фрукт в  ассортименте (груша)</t>
  </si>
  <si>
    <t>Пудинг  творожный запеченный</t>
  </si>
  <si>
    <t>ЕС  285</t>
  </si>
  <si>
    <t>Чай  с  сахаром  и  лимоном</t>
  </si>
  <si>
    <t>Фрукт в  ассортименте (яблоко)</t>
  </si>
  <si>
    <t>Запеканка   рисовая</t>
  </si>
  <si>
    <t>ЕС  244</t>
  </si>
  <si>
    <t>Чай  с  сахаром</t>
  </si>
  <si>
    <t>Суп  молочный  с вермишелью</t>
  </si>
  <si>
    <t>Чай  с  шиповником</t>
  </si>
  <si>
    <t>Каша  "Дружба"  молочная  с маслом</t>
  </si>
  <si>
    <t>ЕС  226</t>
  </si>
  <si>
    <t>Чай  с  молоком</t>
  </si>
  <si>
    <t>Омлет  натуральный</t>
  </si>
  <si>
    <t>Зефир  ванильный</t>
  </si>
  <si>
    <t>Каша рисовая молочная  с  персиками  и  маслом</t>
  </si>
  <si>
    <t>Каша  кукурузная  молочная  с  маслом</t>
  </si>
  <si>
    <t>Какао  с  молоком</t>
  </si>
  <si>
    <t>Каша  манная  молочная  с  маслом</t>
  </si>
  <si>
    <t>ЕС  227</t>
  </si>
  <si>
    <t>Каша  пшенная  молочная  с маслом</t>
  </si>
  <si>
    <t>Запеканка   рисовая   с  изюмом</t>
  </si>
  <si>
    <t>Чай  с  лимоном  и  мятой</t>
  </si>
  <si>
    <t>Макароны, запеченные  с  сыром</t>
  </si>
  <si>
    <t>ЕС  261</t>
  </si>
  <si>
    <t>Каша  овсяная молочная                  с  вишней  и  маслом</t>
  </si>
  <si>
    <t>Запеканка из творога со сгущенным молоком</t>
  </si>
  <si>
    <t>12 лет и старше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</si>
</sst>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0.000"/>
    <numFmt numFmtId="179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33" borderId="10" xfId="0" applyFont="1" applyFill="1" applyBorder="1" applyAlignment="1">
      <alignment horizontal="left" indent="1"/>
    </xf>
    <xf numFmtId="4" fontId="4" fillId="0" borderId="10" xfId="0" applyNumberFormat="1" applyFont="1" applyBorder="1" applyAlignment="1">
      <alignment horizontal="right" vertical="top" wrapText="1" indent="1"/>
    </xf>
    <xf numFmtId="4" fontId="5" fillId="33" borderId="10" xfId="0" applyNumberFormat="1" applyFont="1" applyFill="1" applyBorder="1" applyAlignment="1">
      <alignment horizontal="right" vertical="center" indent="1"/>
    </xf>
    <xf numFmtId="4" fontId="5" fillId="33" borderId="10" xfId="0" applyNumberFormat="1" applyFont="1" applyFill="1" applyBorder="1" applyAlignment="1">
      <alignment horizontal="right" vertical="center" wrapText="1" indent="1"/>
    </xf>
    <xf numFmtId="0" fontId="4" fillId="7" borderId="0" xfId="0" applyFont="1" applyFill="1" applyAlignment="1">
      <alignment/>
    </xf>
    <xf numFmtId="0" fontId="4" fillId="7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left"/>
    </xf>
    <xf numFmtId="4" fontId="4" fillId="13" borderId="10" xfId="0" applyNumberFormat="1" applyFont="1" applyFill="1" applyBorder="1" applyAlignment="1">
      <alignment/>
    </xf>
    <xf numFmtId="0" fontId="4" fillId="13" borderId="10" xfId="0" applyFont="1" applyFill="1" applyBorder="1" applyAlignment="1">
      <alignment/>
    </xf>
    <xf numFmtId="4" fontId="4" fillId="11" borderId="10" xfId="0" applyNumberFormat="1" applyFont="1" applyFill="1" applyBorder="1" applyAlignment="1">
      <alignment/>
    </xf>
    <xf numFmtId="0" fontId="4" fillId="11" borderId="10" xfId="0" applyFont="1" applyFill="1" applyBorder="1" applyAlignment="1">
      <alignment/>
    </xf>
    <xf numFmtId="4" fontId="4" fillId="12" borderId="10" xfId="0" applyNumberFormat="1" applyFont="1" applyFill="1" applyBorder="1" applyAlignment="1">
      <alignment/>
    </xf>
    <xf numFmtId="0" fontId="4" fillId="12" borderId="10" xfId="0" applyFont="1" applyFill="1" applyBorder="1" applyAlignment="1">
      <alignment/>
    </xf>
    <xf numFmtId="4" fontId="4" fillId="9" borderId="10" xfId="0" applyNumberFormat="1" applyFont="1" applyFill="1" applyBorder="1" applyAlignment="1">
      <alignment/>
    </xf>
    <xf numFmtId="0" fontId="4" fillId="9" borderId="10" xfId="0" applyFont="1" applyFill="1" applyBorder="1" applyAlignment="1">
      <alignment/>
    </xf>
    <xf numFmtId="0" fontId="4" fillId="13" borderId="11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3"/>
  <sheetViews>
    <sheetView zoomScalePageLayoutView="0" workbookViewId="0" topLeftCell="A1">
      <selection activeCell="E20" sqref="E20:H20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6" width="9.375" style="1" customWidth="1"/>
    <col min="7" max="7" width="10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5" t="s">
        <v>57</v>
      </c>
      <c r="E3" s="2"/>
    </row>
    <row r="4" spans="3:5" ht="12.75">
      <c r="C4" s="4" t="s">
        <v>14</v>
      </c>
      <c r="D4" s="16">
        <v>1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6.5" customHeight="1">
      <c r="B10" s="53"/>
      <c r="C10" s="5" t="s">
        <v>20</v>
      </c>
      <c r="D10" s="12">
        <v>200</v>
      </c>
      <c r="E10" s="12">
        <v>7.6</v>
      </c>
      <c r="F10" s="12">
        <v>11.6</v>
      </c>
      <c r="G10" s="12">
        <v>26</v>
      </c>
      <c r="H10" s="12">
        <v>238.6</v>
      </c>
      <c r="I10" s="44">
        <v>62</v>
      </c>
    </row>
    <row r="11" spans="2:9" ht="12.75">
      <c r="B11" s="53"/>
      <c r="C11" s="5" t="s">
        <v>21</v>
      </c>
      <c r="D11" s="12">
        <v>10</v>
      </c>
      <c r="E11" s="12">
        <v>0.08</v>
      </c>
      <c r="F11" s="12">
        <v>7.25</v>
      </c>
      <c r="G11" s="12">
        <v>0.12</v>
      </c>
      <c r="H11" s="12">
        <v>66.09</v>
      </c>
      <c r="I11" s="45" t="s">
        <v>22</v>
      </c>
    </row>
    <row r="12" spans="2:9" ht="12.75">
      <c r="B12" s="53"/>
      <c r="C12" s="5" t="s">
        <v>23</v>
      </c>
      <c r="D12" s="12">
        <v>50</v>
      </c>
      <c r="E12" s="12">
        <v>3.55</v>
      </c>
      <c r="F12" s="12">
        <v>0.35</v>
      </c>
      <c r="G12" s="12">
        <v>22.1</v>
      </c>
      <c r="H12" s="12">
        <v>120</v>
      </c>
      <c r="I12" s="10">
        <v>119</v>
      </c>
    </row>
    <row r="13" spans="2:9" ht="12.75">
      <c r="B13" s="53"/>
      <c r="C13" s="5" t="s">
        <v>24</v>
      </c>
      <c r="D13" s="12">
        <v>200</v>
      </c>
      <c r="E13" s="12">
        <v>0.4</v>
      </c>
      <c r="F13" s="12">
        <v>0.2</v>
      </c>
      <c r="G13" s="12">
        <v>11.2</v>
      </c>
      <c r="H13" s="12">
        <v>47</v>
      </c>
      <c r="I13" s="44">
        <v>158</v>
      </c>
    </row>
    <row r="14" spans="2:9" ht="12.75">
      <c r="B14" s="53"/>
      <c r="C14" s="5" t="s">
        <v>25</v>
      </c>
      <c r="D14" s="12">
        <v>100</v>
      </c>
      <c r="E14" s="12">
        <v>0.9</v>
      </c>
      <c r="F14" s="12">
        <v>0</v>
      </c>
      <c r="G14" s="12">
        <v>8.6</v>
      </c>
      <c r="H14" s="12">
        <v>38</v>
      </c>
      <c r="I14" s="44">
        <v>137</v>
      </c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560</v>
      </c>
      <c r="E17" s="13">
        <f>SUM(E9:E16)</f>
        <v>12.530000000000001</v>
      </c>
      <c r="F17" s="13">
        <f>SUM(F9:F16)</f>
        <v>19.400000000000002</v>
      </c>
      <c r="G17" s="13">
        <f>SUM(G9:G16)</f>
        <v>68.02</v>
      </c>
      <c r="H17" s="14">
        <f>SUM(H9:H16)</f>
        <v>509.69</v>
      </c>
      <c r="I17" s="11"/>
    </row>
    <row r="18" spans="2:9" ht="12.75">
      <c r="B18" s="8" t="s">
        <v>13</v>
      </c>
      <c r="C18" s="7"/>
      <c r="D18" s="14">
        <f>D17</f>
        <v>560</v>
      </c>
      <c r="E18" s="14">
        <f>E17</f>
        <v>12.530000000000001</v>
      </c>
      <c r="F18" s="14">
        <f>F17</f>
        <v>19.400000000000002</v>
      </c>
      <c r="G18" s="14">
        <f>G17</f>
        <v>68.02</v>
      </c>
      <c r="H18" s="14">
        <f>H17</f>
        <v>509.69</v>
      </c>
      <c r="I18" s="11"/>
    </row>
    <row r="20" spans="6:8" ht="12.75">
      <c r="F20" s="46"/>
      <c r="G20" s="46"/>
      <c r="H20" s="46"/>
    </row>
    <row r="21" spans="4:8" ht="12.75">
      <c r="D21" s="47"/>
      <c r="E21" s="49"/>
      <c r="F21" s="49"/>
      <c r="G21" s="49"/>
      <c r="H21" s="49"/>
    </row>
    <row r="22" spans="4:8" ht="12.75">
      <c r="D22" s="48"/>
      <c r="E22" s="48"/>
      <c r="F22" s="48"/>
      <c r="G22" s="48"/>
      <c r="H22" s="48"/>
    </row>
    <row r="23" spans="5:8" ht="12.75">
      <c r="E23" s="50"/>
      <c r="F23" s="50"/>
      <c r="G23" s="50"/>
      <c r="H23" s="50"/>
    </row>
  </sheetData>
  <sheetProtection/>
  <mergeCells count="7">
    <mergeCell ref="B9:B16"/>
    <mergeCell ref="B7:B8"/>
    <mergeCell ref="I7:I8"/>
    <mergeCell ref="E7:G7"/>
    <mergeCell ref="C7:C8"/>
    <mergeCell ref="D7:D8"/>
    <mergeCell ref="H7:H8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1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'Д01'!D3</f>
        <v>12 лет и старше</v>
      </c>
      <c r="E3" s="2"/>
    </row>
    <row r="4" spans="3:5" ht="12.75">
      <c r="C4" s="4" t="s">
        <v>14</v>
      </c>
      <c r="D4" s="18">
        <f>'Д06'!D4</f>
        <v>2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3"/>
      <c r="C10" s="5" t="s">
        <v>48</v>
      </c>
      <c r="D10" s="12">
        <v>200</v>
      </c>
      <c r="E10" s="12">
        <v>6.2</v>
      </c>
      <c r="F10" s="12">
        <v>6.6</v>
      </c>
      <c r="G10" s="12">
        <v>31.2</v>
      </c>
      <c r="H10" s="12">
        <v>209</v>
      </c>
      <c r="I10" s="45" t="s">
        <v>49</v>
      </c>
    </row>
    <row r="11" spans="2:9" ht="12.75">
      <c r="B11" s="53"/>
      <c r="C11" s="5" t="s">
        <v>21</v>
      </c>
      <c r="D11" s="12">
        <v>15</v>
      </c>
      <c r="E11" s="12">
        <v>0.12</v>
      </c>
      <c r="F11" s="12">
        <v>10.87</v>
      </c>
      <c r="G11" s="12">
        <v>0.19</v>
      </c>
      <c r="H11" s="12">
        <v>99.13</v>
      </c>
      <c r="I11" s="45" t="s">
        <v>22</v>
      </c>
    </row>
    <row r="12" spans="2:9" ht="12.75">
      <c r="B12" s="53"/>
      <c r="C12" s="5" t="s">
        <v>23</v>
      </c>
      <c r="D12" s="12">
        <v>50</v>
      </c>
      <c r="E12" s="12">
        <v>3.55</v>
      </c>
      <c r="F12" s="12">
        <v>0.35</v>
      </c>
      <c r="G12" s="12">
        <v>22.1</v>
      </c>
      <c r="H12" s="12">
        <v>120</v>
      </c>
      <c r="I12" s="10">
        <v>119</v>
      </c>
    </row>
    <row r="13" spans="2:9" ht="12.75">
      <c r="B13" s="53"/>
      <c r="C13" s="5" t="s">
        <v>37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44">
        <v>114</v>
      </c>
    </row>
    <row r="14" spans="2:9" ht="12.75">
      <c r="B14" s="53"/>
      <c r="C14" s="5" t="s">
        <v>25</v>
      </c>
      <c r="D14" s="12">
        <v>105</v>
      </c>
      <c r="E14" s="12">
        <v>0.94</v>
      </c>
      <c r="F14" s="12">
        <v>0</v>
      </c>
      <c r="G14" s="12">
        <v>9.03</v>
      </c>
      <c r="H14" s="12">
        <v>39.9</v>
      </c>
      <c r="I14" s="44">
        <v>137</v>
      </c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570</v>
      </c>
      <c r="E17" s="13">
        <f>SUM(E9:E16)</f>
        <v>11.01</v>
      </c>
      <c r="F17" s="13">
        <f>SUM(F9:F16)</f>
        <v>17.82</v>
      </c>
      <c r="G17" s="13">
        <f>SUM(G9:G16)</f>
        <v>73.52000000000001</v>
      </c>
      <c r="H17" s="14">
        <f>SUM(H9:H16)</f>
        <v>512.83</v>
      </c>
      <c r="I17" s="11"/>
    </row>
    <row r="18" spans="2:9" ht="12.75">
      <c r="B18" s="8" t="s">
        <v>13</v>
      </c>
      <c r="C18" s="7"/>
      <c r="D18" s="14">
        <f>D17</f>
        <v>570</v>
      </c>
      <c r="E18" s="14">
        <f>E17</f>
        <v>11.01</v>
      </c>
      <c r="F18" s="14">
        <f>F17</f>
        <v>17.82</v>
      </c>
      <c r="G18" s="14">
        <f>G17</f>
        <v>73.52000000000001</v>
      </c>
      <c r="H18" s="14">
        <f>H17</f>
        <v>512.83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1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875" style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'Д01'!D3</f>
        <v>12 лет и старше</v>
      </c>
      <c r="E3" s="2"/>
    </row>
    <row r="4" spans="3:5" ht="12.75">
      <c r="C4" s="4" t="s">
        <v>14</v>
      </c>
      <c r="D4" s="16">
        <v>3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5" customHeight="1">
      <c r="B9" s="53" t="s">
        <v>12</v>
      </c>
      <c r="C9" s="51" t="s">
        <v>50</v>
      </c>
      <c r="D9" s="12">
        <v>200</v>
      </c>
      <c r="E9" s="12">
        <v>7.6</v>
      </c>
      <c r="F9" s="12">
        <v>7.4</v>
      </c>
      <c r="G9" s="12">
        <v>30.8</v>
      </c>
      <c r="H9" s="12">
        <v>220.8</v>
      </c>
      <c r="I9" s="44">
        <v>168</v>
      </c>
    </row>
    <row r="10" spans="2:9" ht="12.75">
      <c r="B10" s="53"/>
      <c r="C10" s="5" t="s">
        <v>21</v>
      </c>
      <c r="D10" s="12">
        <v>20</v>
      </c>
      <c r="E10" s="12">
        <v>0.16</v>
      </c>
      <c r="F10" s="12">
        <v>14.49</v>
      </c>
      <c r="G10" s="12">
        <v>0.25</v>
      </c>
      <c r="H10" s="12">
        <v>132.17</v>
      </c>
      <c r="I10" s="45" t="s">
        <v>22</v>
      </c>
    </row>
    <row r="11" spans="2:9" ht="12.75">
      <c r="B11" s="53"/>
      <c r="C11" s="5" t="s">
        <v>23</v>
      </c>
      <c r="D11" s="12">
        <v>50</v>
      </c>
      <c r="E11" s="12">
        <v>3.55</v>
      </c>
      <c r="F11" s="12">
        <v>0.35</v>
      </c>
      <c r="G11" s="12">
        <v>22.1</v>
      </c>
      <c r="H11" s="12">
        <v>120</v>
      </c>
      <c r="I11" s="10">
        <v>119</v>
      </c>
    </row>
    <row r="12" spans="2:9" ht="12.75">
      <c r="B12" s="53"/>
      <c r="C12" s="5" t="s">
        <v>24</v>
      </c>
      <c r="D12" s="12">
        <v>200</v>
      </c>
      <c r="E12" s="12">
        <v>0.4</v>
      </c>
      <c r="F12" s="12">
        <v>0.2</v>
      </c>
      <c r="G12" s="12">
        <v>11.2</v>
      </c>
      <c r="H12" s="12">
        <v>47</v>
      </c>
      <c r="I12" s="44">
        <v>158</v>
      </c>
    </row>
    <row r="13" spans="2:9" ht="12.75">
      <c r="B13" s="53"/>
      <c r="C13" s="5" t="s">
        <v>30</v>
      </c>
      <c r="D13" s="12">
        <v>100</v>
      </c>
      <c r="E13" s="12">
        <v>0.4</v>
      </c>
      <c r="F13" s="12">
        <v>0.3</v>
      </c>
      <c r="G13" s="12">
        <v>8.2</v>
      </c>
      <c r="H13" s="12">
        <v>36.6</v>
      </c>
      <c r="I13" s="44">
        <v>25</v>
      </c>
    </row>
    <row r="14" spans="2:9" ht="12.75">
      <c r="B14" s="53"/>
      <c r="C14" s="5"/>
      <c r="D14" s="12"/>
      <c r="E14" s="12"/>
      <c r="F14" s="12"/>
      <c r="G14" s="12"/>
      <c r="H14" s="12"/>
      <c r="I14" s="10"/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570</v>
      </c>
      <c r="E17" s="13">
        <f>SUM(E9:E16)</f>
        <v>12.11</v>
      </c>
      <c r="F17" s="13">
        <f>SUM(F9:F16)</f>
        <v>22.740000000000002</v>
      </c>
      <c r="G17" s="13">
        <f>SUM(G9:G16)</f>
        <v>72.55000000000001</v>
      </c>
      <c r="H17" s="14">
        <f>SUM(H9:H16)</f>
        <v>556.57</v>
      </c>
      <c r="I17" s="11"/>
    </row>
    <row r="18" spans="2:9" ht="12.75">
      <c r="B18" s="8" t="s">
        <v>13</v>
      </c>
      <c r="C18" s="7"/>
      <c r="D18" s="14">
        <f>D17</f>
        <v>570</v>
      </c>
      <c r="E18" s="14">
        <f>E17</f>
        <v>12.11</v>
      </c>
      <c r="F18" s="14">
        <f>F17</f>
        <v>22.740000000000002</v>
      </c>
      <c r="G18" s="14">
        <f>G17</f>
        <v>72.55000000000001</v>
      </c>
      <c r="H18" s="14">
        <f>H17</f>
        <v>556.57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18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'Д11'!D3</f>
        <v>12 лет и старше</v>
      </c>
      <c r="E3" s="2"/>
    </row>
    <row r="4" spans="3:5" ht="12.75">
      <c r="C4" s="4" t="s">
        <v>14</v>
      </c>
      <c r="D4" s="18">
        <f>'Д11'!D4</f>
        <v>3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3"/>
      <c r="C10" s="51" t="s">
        <v>31</v>
      </c>
      <c r="D10" s="12">
        <v>200</v>
      </c>
      <c r="E10" s="12">
        <v>3.73</v>
      </c>
      <c r="F10" s="12">
        <v>9.87</v>
      </c>
      <c r="G10" s="12">
        <v>35.47</v>
      </c>
      <c r="H10" s="12">
        <v>369.33</v>
      </c>
      <c r="I10" s="44" t="s">
        <v>32</v>
      </c>
    </row>
    <row r="11" spans="2:9" ht="12.75">
      <c r="B11" s="53"/>
      <c r="C11" s="5" t="s">
        <v>23</v>
      </c>
      <c r="D11" s="12">
        <v>50</v>
      </c>
      <c r="E11" s="12">
        <v>3.55</v>
      </c>
      <c r="F11" s="12">
        <v>0.35</v>
      </c>
      <c r="G11" s="12">
        <v>22.1</v>
      </c>
      <c r="H11" s="12">
        <v>120</v>
      </c>
      <c r="I11" s="10">
        <v>119</v>
      </c>
    </row>
    <row r="12" spans="2:9" ht="12.75">
      <c r="B12" s="53"/>
      <c r="C12" s="5" t="s">
        <v>29</v>
      </c>
      <c r="D12" s="12">
        <v>200</v>
      </c>
      <c r="E12" s="12">
        <v>0.4</v>
      </c>
      <c r="F12" s="12">
        <v>0</v>
      </c>
      <c r="G12" s="12">
        <v>15</v>
      </c>
      <c r="H12" s="12">
        <v>62.2</v>
      </c>
      <c r="I12" s="44">
        <v>114</v>
      </c>
    </row>
    <row r="13" spans="2:9" ht="12.75">
      <c r="B13" s="53"/>
      <c r="C13" s="5" t="s">
        <v>34</v>
      </c>
      <c r="D13" s="12">
        <v>100</v>
      </c>
      <c r="E13" s="12">
        <v>0.4</v>
      </c>
      <c r="F13" s="12">
        <v>0</v>
      </c>
      <c r="G13" s="12">
        <v>11.3</v>
      </c>
      <c r="H13" s="12">
        <v>46</v>
      </c>
      <c r="I13" s="44">
        <v>24</v>
      </c>
    </row>
    <row r="14" spans="2:9" ht="12.75">
      <c r="B14" s="53"/>
      <c r="C14" s="5"/>
      <c r="D14" s="12"/>
      <c r="E14" s="12"/>
      <c r="F14" s="12"/>
      <c r="G14" s="12"/>
      <c r="H14" s="12"/>
      <c r="I14" s="44"/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550</v>
      </c>
      <c r="E17" s="13">
        <f>SUM(E9:E16)</f>
        <v>8.08</v>
      </c>
      <c r="F17" s="13">
        <f>SUM(F9:F16)</f>
        <v>10.219999999999999</v>
      </c>
      <c r="G17" s="13">
        <f>SUM(G9:G16)</f>
        <v>83.86999999999999</v>
      </c>
      <c r="H17" s="14">
        <f>SUM(H9:H16)</f>
        <v>597.53</v>
      </c>
      <c r="I17" s="11"/>
    </row>
    <row r="18" spans="2:9" ht="12.75">
      <c r="B18" s="8" t="s">
        <v>13</v>
      </c>
      <c r="C18" s="7"/>
      <c r="D18" s="14">
        <f>D17</f>
        <v>550</v>
      </c>
      <c r="E18" s="14">
        <f>E17</f>
        <v>8.08</v>
      </c>
      <c r="F18" s="14">
        <f>F17</f>
        <v>10.219999999999999</v>
      </c>
      <c r="G18" s="14">
        <f>G17</f>
        <v>83.86999999999999</v>
      </c>
      <c r="H18" s="14">
        <f>H17</f>
        <v>597.53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18"/>
  <sheetViews>
    <sheetView zoomScalePageLayoutView="0" workbookViewId="0" topLeftCell="A1">
      <selection activeCell="C10" sqref="C10:I1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8" t="str">
        <f>'Д11'!D3</f>
        <v>12 лет и старше</v>
      </c>
      <c r="E3" s="2"/>
    </row>
    <row r="4" spans="3:5" ht="12.75">
      <c r="C4" s="4" t="s">
        <v>14</v>
      </c>
      <c r="D4" s="18">
        <f>'Д11'!D4</f>
        <v>3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3"/>
      <c r="C10" s="5" t="s">
        <v>51</v>
      </c>
      <c r="D10" s="12">
        <v>200</v>
      </c>
      <c r="E10" s="12">
        <v>4.69</v>
      </c>
      <c r="F10" s="12">
        <v>2.09</v>
      </c>
      <c r="G10" s="12">
        <v>48.29</v>
      </c>
      <c r="H10" s="12">
        <v>231</v>
      </c>
      <c r="I10" s="44" t="s">
        <v>36</v>
      </c>
    </row>
    <row r="11" spans="2:9" ht="12.75">
      <c r="B11" s="53"/>
      <c r="C11" s="5" t="s">
        <v>21</v>
      </c>
      <c r="D11" s="12">
        <v>15</v>
      </c>
      <c r="E11" s="12">
        <v>0.12</v>
      </c>
      <c r="F11" s="12">
        <v>10.87</v>
      </c>
      <c r="G11" s="12">
        <v>0.19</v>
      </c>
      <c r="H11" s="12">
        <v>99.13</v>
      </c>
      <c r="I11" s="45" t="s">
        <v>22</v>
      </c>
    </row>
    <row r="12" spans="2:9" ht="12.75">
      <c r="B12" s="53"/>
      <c r="C12" s="5" t="s">
        <v>23</v>
      </c>
      <c r="D12" s="12">
        <v>50</v>
      </c>
      <c r="E12" s="12">
        <v>3.55</v>
      </c>
      <c r="F12" s="12">
        <v>0.35</v>
      </c>
      <c r="G12" s="12">
        <v>22.1</v>
      </c>
      <c r="H12" s="12">
        <v>120</v>
      </c>
      <c r="I12" s="10">
        <v>119</v>
      </c>
    </row>
    <row r="13" spans="2:9" ht="12.75">
      <c r="B13" s="53"/>
      <c r="C13" s="5" t="s">
        <v>52</v>
      </c>
      <c r="D13" s="12">
        <v>200</v>
      </c>
      <c r="E13" s="12">
        <v>0.4</v>
      </c>
      <c r="F13" s="12">
        <v>0.2</v>
      </c>
      <c r="G13" s="12">
        <v>19.8</v>
      </c>
      <c r="H13" s="12">
        <v>47.6</v>
      </c>
      <c r="I13" s="44">
        <v>161</v>
      </c>
    </row>
    <row r="14" spans="2:9" ht="12.75">
      <c r="B14" s="53"/>
      <c r="C14" s="5" t="s">
        <v>25</v>
      </c>
      <c r="D14" s="12">
        <v>100</v>
      </c>
      <c r="E14" s="12">
        <v>0.9</v>
      </c>
      <c r="F14" s="12">
        <v>0</v>
      </c>
      <c r="G14" s="12">
        <v>8.6</v>
      </c>
      <c r="H14" s="12">
        <v>38</v>
      </c>
      <c r="I14" s="44">
        <v>137</v>
      </c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565</v>
      </c>
      <c r="E17" s="13">
        <f>SUM(E9:E16)</f>
        <v>9.66</v>
      </c>
      <c r="F17" s="13">
        <f>SUM(F9:F16)</f>
        <v>13.509999999999998</v>
      </c>
      <c r="G17" s="13">
        <f>SUM(G9:G16)</f>
        <v>98.97999999999999</v>
      </c>
      <c r="H17" s="14">
        <f>SUM(H9:H16)</f>
        <v>535.73</v>
      </c>
      <c r="I17" s="11"/>
    </row>
    <row r="18" spans="2:9" ht="12.75">
      <c r="B18" s="8" t="s">
        <v>13</v>
      </c>
      <c r="C18" s="7"/>
      <c r="D18" s="14">
        <f>D17</f>
        <v>565</v>
      </c>
      <c r="E18" s="14">
        <f>E17</f>
        <v>9.66</v>
      </c>
      <c r="F18" s="14">
        <f>F17</f>
        <v>13.509999999999998</v>
      </c>
      <c r="G18" s="14">
        <f>G17</f>
        <v>98.97999999999999</v>
      </c>
      <c r="H18" s="14">
        <f>H17</f>
        <v>535.73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18"/>
  <sheetViews>
    <sheetView zoomScalePageLayoutView="0" workbookViewId="0" topLeftCell="A1">
      <selection activeCell="C10" sqref="C10:I1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8" t="str">
        <f>'Д11'!D3</f>
        <v>12 лет и старше</v>
      </c>
      <c r="E3" s="2"/>
    </row>
    <row r="4" spans="3:5" ht="12.75">
      <c r="C4" s="4" t="s">
        <v>14</v>
      </c>
      <c r="D4" s="18">
        <f>'Д11'!D4</f>
        <v>3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3"/>
      <c r="C10" s="5" t="s">
        <v>53</v>
      </c>
      <c r="D10" s="12">
        <v>200</v>
      </c>
      <c r="E10" s="12">
        <v>8.2</v>
      </c>
      <c r="F10" s="12">
        <v>9.36</v>
      </c>
      <c r="G10" s="12">
        <v>36.2</v>
      </c>
      <c r="H10" s="12">
        <v>262.44</v>
      </c>
      <c r="I10" s="45" t="s">
        <v>54</v>
      </c>
    </row>
    <row r="11" spans="2:9" ht="12.75">
      <c r="B11" s="53"/>
      <c r="C11" s="5" t="s">
        <v>23</v>
      </c>
      <c r="D11" s="12">
        <v>50</v>
      </c>
      <c r="E11" s="12">
        <v>3.55</v>
      </c>
      <c r="F11" s="12">
        <v>0.35</v>
      </c>
      <c r="G11" s="12">
        <v>22.1</v>
      </c>
      <c r="H11" s="12">
        <v>120</v>
      </c>
      <c r="I11" s="10">
        <v>119</v>
      </c>
    </row>
    <row r="12" spans="2:9" ht="12.75">
      <c r="B12" s="53"/>
      <c r="C12" s="5" t="s">
        <v>42</v>
      </c>
      <c r="D12" s="12">
        <v>200</v>
      </c>
      <c r="E12" s="12">
        <v>1.8</v>
      </c>
      <c r="F12" s="12">
        <v>1.2</v>
      </c>
      <c r="G12" s="12">
        <v>13.2</v>
      </c>
      <c r="H12" s="12">
        <v>69.9</v>
      </c>
      <c r="I12" s="44">
        <v>112</v>
      </c>
    </row>
    <row r="13" spans="2:9" ht="12.75">
      <c r="B13" s="53"/>
      <c r="C13" s="5" t="s">
        <v>30</v>
      </c>
      <c r="D13" s="12">
        <v>100</v>
      </c>
      <c r="E13" s="12">
        <v>0.4</v>
      </c>
      <c r="F13" s="12">
        <v>0.3</v>
      </c>
      <c r="G13" s="12">
        <v>8.2</v>
      </c>
      <c r="H13" s="12">
        <v>36.6</v>
      </c>
      <c r="I13" s="44">
        <v>25</v>
      </c>
    </row>
    <row r="14" spans="2:9" ht="12.75">
      <c r="B14" s="53"/>
      <c r="C14" s="5"/>
      <c r="D14" s="12"/>
      <c r="E14" s="12"/>
      <c r="F14" s="12"/>
      <c r="G14" s="12"/>
      <c r="H14" s="12"/>
      <c r="I14" s="10"/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550</v>
      </c>
      <c r="E17" s="13">
        <f>SUM(E9:E16)</f>
        <v>13.950000000000001</v>
      </c>
      <c r="F17" s="13">
        <f>SUM(F9:F16)</f>
        <v>11.209999999999999</v>
      </c>
      <c r="G17" s="13">
        <f>SUM(G9:G16)</f>
        <v>79.7</v>
      </c>
      <c r="H17" s="14">
        <f>SUM(H9:H16)</f>
        <v>488.94000000000005</v>
      </c>
      <c r="I17" s="11"/>
    </row>
    <row r="18" spans="2:9" ht="12.75">
      <c r="B18" s="8" t="s">
        <v>13</v>
      </c>
      <c r="C18" s="7"/>
      <c r="D18" s="14">
        <f>D17</f>
        <v>550</v>
      </c>
      <c r="E18" s="14">
        <f>E17</f>
        <v>13.950000000000001</v>
      </c>
      <c r="F18" s="14">
        <f>F17</f>
        <v>11.209999999999999</v>
      </c>
      <c r="G18" s="14">
        <f>G17</f>
        <v>79.7</v>
      </c>
      <c r="H18" s="14">
        <f>H17</f>
        <v>488.94000000000005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18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8" t="str">
        <f>'Д11'!D3</f>
        <v>12 лет и старше</v>
      </c>
      <c r="E3" s="2"/>
    </row>
    <row r="4" spans="3:5" ht="12.75">
      <c r="C4" s="4" t="s">
        <v>14</v>
      </c>
      <c r="D4" s="18">
        <f>'Д11'!D4</f>
        <v>3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25.5">
      <c r="B10" s="53"/>
      <c r="C10" s="52" t="s">
        <v>55</v>
      </c>
      <c r="D10" s="12">
        <v>200</v>
      </c>
      <c r="E10" s="12">
        <v>7.6</v>
      </c>
      <c r="F10" s="12">
        <v>8.4</v>
      </c>
      <c r="G10" s="12">
        <v>31.6</v>
      </c>
      <c r="H10" s="12">
        <v>232.2</v>
      </c>
      <c r="I10" s="44">
        <v>62</v>
      </c>
    </row>
    <row r="11" spans="2:9" ht="12.75">
      <c r="B11" s="53"/>
      <c r="C11" s="5" t="s">
        <v>23</v>
      </c>
      <c r="D11" s="12">
        <v>50</v>
      </c>
      <c r="E11" s="12">
        <v>3.55</v>
      </c>
      <c r="F11" s="12">
        <v>0.35</v>
      </c>
      <c r="G11" s="12">
        <v>22.1</v>
      </c>
      <c r="H11" s="12">
        <v>120</v>
      </c>
      <c r="I11" s="10">
        <v>119</v>
      </c>
    </row>
    <row r="12" spans="2:9" ht="12.75">
      <c r="B12" s="53"/>
      <c r="C12" s="5" t="s">
        <v>29</v>
      </c>
      <c r="D12" s="12">
        <v>200</v>
      </c>
      <c r="E12" s="12">
        <v>0.4</v>
      </c>
      <c r="F12" s="12">
        <v>0</v>
      </c>
      <c r="G12" s="12">
        <v>15</v>
      </c>
      <c r="H12" s="12">
        <v>62.2</v>
      </c>
      <c r="I12" s="44">
        <v>114</v>
      </c>
    </row>
    <row r="13" spans="2:9" ht="12.75">
      <c r="B13" s="53"/>
      <c r="C13" s="5" t="s">
        <v>34</v>
      </c>
      <c r="D13" s="12">
        <v>100</v>
      </c>
      <c r="E13" s="12">
        <v>0.4</v>
      </c>
      <c r="F13" s="12">
        <v>0</v>
      </c>
      <c r="G13" s="12">
        <v>11.3</v>
      </c>
      <c r="H13" s="12">
        <v>46</v>
      </c>
      <c r="I13" s="44">
        <v>24</v>
      </c>
    </row>
    <row r="14" spans="2:9" ht="12.75">
      <c r="B14" s="53"/>
      <c r="C14" s="5"/>
      <c r="D14" s="12"/>
      <c r="E14" s="12"/>
      <c r="F14" s="12"/>
      <c r="G14" s="12"/>
      <c r="H14" s="12"/>
      <c r="I14" s="10"/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550</v>
      </c>
      <c r="E17" s="13">
        <f>SUM(E9:E16)</f>
        <v>11.95</v>
      </c>
      <c r="F17" s="13">
        <f>SUM(F9:F16)</f>
        <v>8.75</v>
      </c>
      <c r="G17" s="13">
        <f>SUM(G9:G16)</f>
        <v>80</v>
      </c>
      <c r="H17" s="14">
        <f>SUM(H9:H16)</f>
        <v>460.4</v>
      </c>
      <c r="I17" s="11"/>
    </row>
    <row r="18" spans="2:9" ht="12.75">
      <c r="B18" s="8" t="s">
        <v>13</v>
      </c>
      <c r="C18" s="7"/>
      <c r="D18" s="14">
        <f>D17</f>
        <v>550</v>
      </c>
      <c r="E18" s="14">
        <f>E17</f>
        <v>11.95</v>
      </c>
      <c r="F18" s="14">
        <f>F17</f>
        <v>8.75</v>
      </c>
      <c r="G18" s="14">
        <f>G17</f>
        <v>80</v>
      </c>
      <c r="H18" s="14">
        <f>H17</f>
        <v>460.4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1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'Д11'!D3</f>
        <v>12 лет и старше</v>
      </c>
      <c r="E3" s="2"/>
    </row>
    <row r="4" spans="3:5" ht="12.75">
      <c r="C4" s="4" t="s">
        <v>14</v>
      </c>
      <c r="D4" s="16">
        <v>4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3"/>
      <c r="C10" s="5" t="s">
        <v>26</v>
      </c>
      <c r="D10" s="12">
        <v>200</v>
      </c>
      <c r="E10" s="12">
        <v>6.4</v>
      </c>
      <c r="F10" s="12">
        <v>6.6</v>
      </c>
      <c r="G10" s="12">
        <v>45</v>
      </c>
      <c r="H10" s="12">
        <v>265</v>
      </c>
      <c r="I10" s="44" t="s">
        <v>27</v>
      </c>
    </row>
    <row r="11" spans="2:9" ht="12.75">
      <c r="B11" s="53"/>
      <c r="C11" s="5" t="s">
        <v>23</v>
      </c>
      <c r="D11" s="12">
        <v>50</v>
      </c>
      <c r="E11" s="12">
        <v>3.55</v>
      </c>
      <c r="F11" s="12">
        <v>0.35</v>
      </c>
      <c r="G11" s="12">
        <v>22.1</v>
      </c>
      <c r="H11" s="12">
        <v>120</v>
      </c>
      <c r="I11" s="10">
        <v>119</v>
      </c>
    </row>
    <row r="12" spans="2:9" ht="12.75">
      <c r="B12" s="53"/>
      <c r="C12" s="5" t="s">
        <v>39</v>
      </c>
      <c r="D12" s="12">
        <v>200</v>
      </c>
      <c r="E12" s="12">
        <v>0.4</v>
      </c>
      <c r="F12" s="12">
        <v>0.6</v>
      </c>
      <c r="G12" s="12">
        <v>17.8</v>
      </c>
      <c r="H12" s="12">
        <v>78.6</v>
      </c>
      <c r="I12" s="44">
        <v>160</v>
      </c>
    </row>
    <row r="13" spans="2:9" ht="12.75">
      <c r="B13" s="53"/>
      <c r="C13" s="5" t="s">
        <v>25</v>
      </c>
      <c r="D13" s="12">
        <v>100</v>
      </c>
      <c r="E13" s="12">
        <v>0.9</v>
      </c>
      <c r="F13" s="12">
        <v>0</v>
      </c>
      <c r="G13" s="12">
        <v>8.6</v>
      </c>
      <c r="H13" s="12">
        <v>38</v>
      </c>
      <c r="I13" s="44">
        <v>137</v>
      </c>
    </row>
    <row r="14" spans="2:9" ht="12.75">
      <c r="B14" s="53"/>
      <c r="C14" s="5"/>
      <c r="D14" s="12"/>
      <c r="E14" s="12"/>
      <c r="F14" s="12"/>
      <c r="G14" s="12"/>
      <c r="H14" s="12"/>
      <c r="I14" s="10"/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550</v>
      </c>
      <c r="E17" s="13">
        <f>SUM(E9:E16)</f>
        <v>11.25</v>
      </c>
      <c r="F17" s="13">
        <f>SUM(F9:F16)</f>
        <v>7.549999999999999</v>
      </c>
      <c r="G17" s="13">
        <f>SUM(G9:G16)</f>
        <v>93.49999999999999</v>
      </c>
      <c r="H17" s="14">
        <f>SUM(H9:H16)</f>
        <v>501.6</v>
      </c>
      <c r="I17" s="11"/>
    </row>
    <row r="18" spans="2:9" ht="12.75">
      <c r="B18" s="8" t="s">
        <v>13</v>
      </c>
      <c r="C18" s="7"/>
      <c r="D18" s="14">
        <f>D17</f>
        <v>550</v>
      </c>
      <c r="E18" s="14">
        <f>E17</f>
        <v>11.25</v>
      </c>
      <c r="F18" s="14">
        <f>F17</f>
        <v>7.549999999999999</v>
      </c>
      <c r="G18" s="14">
        <f>G17</f>
        <v>93.49999999999999</v>
      </c>
      <c r="H18" s="14">
        <f>H17</f>
        <v>501.6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1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6.125" style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'Д11'!D3</f>
        <v>12 лет и старше</v>
      </c>
      <c r="E3" s="2"/>
    </row>
    <row r="4" spans="3:5" ht="12.75">
      <c r="C4" s="4" t="s">
        <v>14</v>
      </c>
      <c r="D4" s="18">
        <f>'Д16'!D4</f>
        <v>4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3"/>
      <c r="C10" s="5" t="s">
        <v>50</v>
      </c>
      <c r="D10" s="12">
        <v>200</v>
      </c>
      <c r="E10" s="12">
        <v>7.6</v>
      </c>
      <c r="F10" s="12">
        <v>7.4</v>
      </c>
      <c r="G10" s="12">
        <v>30.8</v>
      </c>
      <c r="H10" s="12">
        <v>220.8</v>
      </c>
      <c r="I10" s="44">
        <v>168</v>
      </c>
    </row>
    <row r="11" spans="2:9" ht="12.75">
      <c r="B11" s="53"/>
      <c r="C11" s="5" t="s">
        <v>21</v>
      </c>
      <c r="D11" s="12">
        <v>10</v>
      </c>
      <c r="E11" s="12">
        <v>0.08</v>
      </c>
      <c r="F11" s="12">
        <v>7.25</v>
      </c>
      <c r="G11" s="12">
        <v>0.13</v>
      </c>
      <c r="H11" s="12">
        <v>66.09</v>
      </c>
      <c r="I11" s="45" t="s">
        <v>22</v>
      </c>
    </row>
    <row r="12" spans="2:9" ht="12.75">
      <c r="B12" s="53"/>
      <c r="C12" s="5" t="s">
        <v>23</v>
      </c>
      <c r="D12" s="12">
        <v>50</v>
      </c>
      <c r="E12" s="12">
        <v>3.55</v>
      </c>
      <c r="F12" s="12">
        <v>0.35</v>
      </c>
      <c r="G12" s="12">
        <v>22.1</v>
      </c>
      <c r="H12" s="12">
        <v>120</v>
      </c>
      <c r="I12" s="10">
        <v>119</v>
      </c>
    </row>
    <row r="13" spans="2:9" ht="12.75">
      <c r="B13" s="53"/>
      <c r="C13" s="5" t="s">
        <v>24</v>
      </c>
      <c r="D13" s="12">
        <v>200</v>
      </c>
      <c r="E13" s="12">
        <v>0.4</v>
      </c>
      <c r="F13" s="12">
        <v>0.2</v>
      </c>
      <c r="G13" s="12">
        <v>11.2</v>
      </c>
      <c r="H13" s="12">
        <v>47</v>
      </c>
      <c r="I13" s="44">
        <v>158</v>
      </c>
    </row>
    <row r="14" spans="2:9" ht="12.75">
      <c r="B14" s="53"/>
      <c r="C14" s="5" t="s">
        <v>30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44">
        <v>25</v>
      </c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560</v>
      </c>
      <c r="E17" s="13">
        <f>SUM(E9:E16)</f>
        <v>12.030000000000001</v>
      </c>
      <c r="F17" s="13">
        <f>SUM(F9:F16)</f>
        <v>15.5</v>
      </c>
      <c r="G17" s="13">
        <f>SUM(G9:G16)</f>
        <v>72.43</v>
      </c>
      <c r="H17" s="14">
        <f>SUM(H9:H16)</f>
        <v>490.49</v>
      </c>
      <c r="I17" s="11"/>
    </row>
    <row r="18" spans="2:9" ht="12.75">
      <c r="B18" s="8" t="s">
        <v>13</v>
      </c>
      <c r="C18" s="7"/>
      <c r="D18" s="14">
        <f>D17</f>
        <v>560</v>
      </c>
      <c r="E18" s="14">
        <f>E17</f>
        <v>12.030000000000001</v>
      </c>
      <c r="F18" s="14">
        <f>F17</f>
        <v>15.5</v>
      </c>
      <c r="G18" s="14">
        <f>G17</f>
        <v>72.43</v>
      </c>
      <c r="H18" s="14">
        <f>H17</f>
        <v>490.49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1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'Д11'!D3</f>
        <v>12 лет и старше</v>
      </c>
      <c r="E3" s="2"/>
    </row>
    <row r="4" spans="3:5" ht="12.75">
      <c r="C4" s="4" t="s">
        <v>14</v>
      </c>
      <c r="D4" s="18">
        <f>'Д16'!D4</f>
        <v>4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25.5">
      <c r="B10" s="53"/>
      <c r="C10" s="52" t="s">
        <v>45</v>
      </c>
      <c r="D10" s="12">
        <v>200</v>
      </c>
      <c r="E10" s="12">
        <v>6.4</v>
      </c>
      <c r="F10" s="12">
        <v>7</v>
      </c>
      <c r="G10" s="12">
        <v>33.4</v>
      </c>
      <c r="H10" s="12">
        <v>222</v>
      </c>
      <c r="I10" s="44">
        <v>169</v>
      </c>
    </row>
    <row r="11" spans="2:9" ht="12.75">
      <c r="B11" s="53"/>
      <c r="C11" s="5" t="s">
        <v>23</v>
      </c>
      <c r="D11" s="12">
        <v>50</v>
      </c>
      <c r="E11" s="12">
        <v>3.55</v>
      </c>
      <c r="F11" s="12">
        <v>0.35</v>
      </c>
      <c r="G11" s="12">
        <v>22.1</v>
      </c>
      <c r="H11" s="12">
        <v>120</v>
      </c>
      <c r="I11" s="10">
        <v>119</v>
      </c>
    </row>
    <row r="12" spans="2:9" ht="12.75">
      <c r="B12" s="53"/>
      <c r="C12" s="5" t="s">
        <v>33</v>
      </c>
      <c r="D12" s="12">
        <v>200</v>
      </c>
      <c r="E12" s="12">
        <v>0.2</v>
      </c>
      <c r="F12" s="12">
        <v>0</v>
      </c>
      <c r="G12" s="12">
        <v>11</v>
      </c>
      <c r="H12" s="12">
        <v>45.6</v>
      </c>
      <c r="I12" s="44">
        <v>113</v>
      </c>
    </row>
    <row r="13" spans="2:9" ht="12.75">
      <c r="B13" s="53"/>
      <c r="C13" s="5" t="s">
        <v>34</v>
      </c>
      <c r="D13" s="12">
        <v>100</v>
      </c>
      <c r="E13" s="12">
        <v>0.4</v>
      </c>
      <c r="F13" s="12">
        <v>0</v>
      </c>
      <c r="G13" s="12">
        <v>11.3</v>
      </c>
      <c r="H13" s="12">
        <v>46</v>
      </c>
      <c r="I13" s="44">
        <v>24</v>
      </c>
    </row>
    <row r="14" spans="2:9" ht="12.75">
      <c r="B14" s="53"/>
      <c r="C14" s="5"/>
      <c r="D14" s="12"/>
      <c r="E14" s="12"/>
      <c r="F14" s="12"/>
      <c r="G14" s="12"/>
      <c r="H14" s="12"/>
      <c r="I14" s="10"/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550</v>
      </c>
      <c r="E17" s="13">
        <f>SUM(E9:E16)</f>
        <v>10.549999999999999</v>
      </c>
      <c r="F17" s="13">
        <f>SUM(F9:F16)</f>
        <v>7.35</v>
      </c>
      <c r="G17" s="13">
        <f>SUM(G9:G16)</f>
        <v>77.8</v>
      </c>
      <c r="H17" s="14">
        <f>SUM(H9:H16)</f>
        <v>433.6</v>
      </c>
      <c r="I17" s="11"/>
    </row>
    <row r="18" spans="2:9" ht="12.75">
      <c r="B18" s="8" t="s">
        <v>13</v>
      </c>
      <c r="C18" s="7"/>
      <c r="D18" s="14">
        <f>D17</f>
        <v>550</v>
      </c>
      <c r="E18" s="14">
        <f>E17</f>
        <v>10.549999999999999</v>
      </c>
      <c r="F18" s="14">
        <f>F17</f>
        <v>7.35</v>
      </c>
      <c r="G18" s="14">
        <f>G17</f>
        <v>77.8</v>
      </c>
      <c r="H18" s="14">
        <f>H17</f>
        <v>433.6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18"/>
  <sheetViews>
    <sheetView zoomScalePageLayoutView="0" workbookViewId="0" topLeftCell="A1">
      <selection activeCell="C10" sqref="C10:I1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'Д11'!D3</f>
        <v>12 лет и старше</v>
      </c>
      <c r="E3" s="2"/>
    </row>
    <row r="4" spans="3:5" ht="12.75">
      <c r="C4" s="4" t="s">
        <v>14</v>
      </c>
      <c r="D4" s="18">
        <f>'Д16'!D4</f>
        <v>4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3"/>
      <c r="C10" s="51" t="s">
        <v>38</v>
      </c>
      <c r="D10" s="12">
        <v>200</v>
      </c>
      <c r="E10" s="12">
        <v>6.4</v>
      </c>
      <c r="F10" s="12">
        <v>5.2</v>
      </c>
      <c r="G10" s="12">
        <v>18</v>
      </c>
      <c r="H10" s="12">
        <v>144.8</v>
      </c>
      <c r="I10" s="44">
        <v>44</v>
      </c>
    </row>
    <row r="11" spans="2:9" ht="12.75">
      <c r="B11" s="53"/>
      <c r="C11" s="5" t="s">
        <v>21</v>
      </c>
      <c r="D11" s="12">
        <v>20</v>
      </c>
      <c r="E11" s="12">
        <v>0.16</v>
      </c>
      <c r="F11" s="12">
        <v>14.49</v>
      </c>
      <c r="G11" s="12">
        <v>0.25</v>
      </c>
      <c r="H11" s="12">
        <v>132.17</v>
      </c>
      <c r="I11" s="45" t="s">
        <v>22</v>
      </c>
    </row>
    <row r="12" spans="2:9" ht="12.75">
      <c r="B12" s="53"/>
      <c r="C12" s="5" t="s">
        <v>23</v>
      </c>
      <c r="D12" s="12">
        <v>50</v>
      </c>
      <c r="E12" s="12">
        <v>3.55</v>
      </c>
      <c r="F12" s="12">
        <v>0.35</v>
      </c>
      <c r="G12" s="12">
        <v>22.1</v>
      </c>
      <c r="H12" s="12">
        <v>120</v>
      </c>
      <c r="I12" s="10">
        <v>119</v>
      </c>
    </row>
    <row r="13" spans="2:9" ht="12.75">
      <c r="B13" s="53"/>
      <c r="C13" s="5" t="s">
        <v>42</v>
      </c>
      <c r="D13" s="12">
        <v>200</v>
      </c>
      <c r="E13" s="12">
        <v>1.8</v>
      </c>
      <c r="F13" s="12">
        <v>1.2</v>
      </c>
      <c r="G13" s="12">
        <v>13.2</v>
      </c>
      <c r="H13" s="12">
        <v>69.9</v>
      </c>
      <c r="I13" s="44">
        <v>112</v>
      </c>
    </row>
    <row r="14" spans="2:9" ht="12.75">
      <c r="B14" s="53"/>
      <c r="C14" s="5" t="s">
        <v>25</v>
      </c>
      <c r="D14" s="12">
        <v>100</v>
      </c>
      <c r="E14" s="12">
        <v>0.9</v>
      </c>
      <c r="F14" s="12">
        <v>0</v>
      </c>
      <c r="G14" s="12">
        <v>8.6</v>
      </c>
      <c r="H14" s="12">
        <v>38</v>
      </c>
      <c r="I14" s="44">
        <v>137</v>
      </c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570</v>
      </c>
      <c r="E17" s="13">
        <f>SUM(E9:E16)</f>
        <v>12.81</v>
      </c>
      <c r="F17" s="13">
        <f>SUM(F9:F16)</f>
        <v>21.240000000000002</v>
      </c>
      <c r="G17" s="13">
        <f>SUM(G9:G16)</f>
        <v>62.15</v>
      </c>
      <c r="H17" s="14">
        <f>SUM(H9:H16)</f>
        <v>504.87</v>
      </c>
      <c r="I17" s="11"/>
    </row>
    <row r="18" spans="2:9" ht="12.75">
      <c r="B18" s="8" t="s">
        <v>13</v>
      </c>
      <c r="C18" s="7"/>
      <c r="D18" s="14">
        <f>D17</f>
        <v>570</v>
      </c>
      <c r="E18" s="14">
        <f>E17</f>
        <v>12.81</v>
      </c>
      <c r="F18" s="14">
        <f>F17</f>
        <v>21.240000000000002</v>
      </c>
      <c r="G18" s="14">
        <f>G17</f>
        <v>62.15</v>
      </c>
      <c r="H18" s="14">
        <f>H17</f>
        <v>504.87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1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9" width="11.1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'Д01'!D3</f>
        <v>12 лет и старше</v>
      </c>
      <c r="E3" s="2"/>
    </row>
    <row r="4" spans="3:5" ht="12.75">
      <c r="C4" s="4" t="s">
        <v>14</v>
      </c>
      <c r="D4" s="18">
        <f>'Д01'!D4</f>
        <v>1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25.5">
      <c r="B10" s="53"/>
      <c r="C10" s="5" t="s">
        <v>26</v>
      </c>
      <c r="D10" s="12">
        <v>200</v>
      </c>
      <c r="E10" s="12">
        <v>6.4</v>
      </c>
      <c r="F10" s="12">
        <v>6.6</v>
      </c>
      <c r="G10" s="12">
        <v>45</v>
      </c>
      <c r="H10" s="12">
        <v>265</v>
      </c>
      <c r="I10" s="44" t="s">
        <v>27</v>
      </c>
    </row>
    <row r="11" spans="2:9" ht="12.75">
      <c r="B11" s="53"/>
      <c r="C11" s="5" t="s">
        <v>21</v>
      </c>
      <c r="D11" s="12">
        <v>15</v>
      </c>
      <c r="E11" s="12">
        <v>0.12</v>
      </c>
      <c r="F11" s="12">
        <v>10.87</v>
      </c>
      <c r="G11" s="12">
        <v>0.19</v>
      </c>
      <c r="H11" s="12">
        <v>99.13</v>
      </c>
      <c r="I11" s="45" t="s">
        <v>22</v>
      </c>
    </row>
    <row r="12" spans="2:9" ht="12.75">
      <c r="B12" s="53"/>
      <c r="C12" s="5" t="s">
        <v>28</v>
      </c>
      <c r="D12" s="12">
        <v>10</v>
      </c>
      <c r="E12" s="12">
        <v>2.44</v>
      </c>
      <c r="F12" s="12">
        <v>2.36</v>
      </c>
      <c r="G12" s="12">
        <v>0</v>
      </c>
      <c r="H12" s="12">
        <v>31</v>
      </c>
      <c r="I12" s="44">
        <v>1</v>
      </c>
    </row>
    <row r="13" spans="2:9" ht="12.75">
      <c r="B13" s="53"/>
      <c r="C13" s="5" t="s">
        <v>23</v>
      </c>
      <c r="D13" s="12">
        <v>50</v>
      </c>
      <c r="E13" s="12">
        <v>3.55</v>
      </c>
      <c r="F13" s="12">
        <v>0.35</v>
      </c>
      <c r="G13" s="12">
        <v>22.1</v>
      </c>
      <c r="H13" s="12">
        <v>120</v>
      </c>
      <c r="I13" s="10">
        <v>119</v>
      </c>
    </row>
    <row r="14" spans="2:9" ht="12.75">
      <c r="B14" s="53"/>
      <c r="C14" s="5" t="s">
        <v>29</v>
      </c>
      <c r="D14" s="12">
        <v>200</v>
      </c>
      <c r="E14" s="12">
        <v>0.4</v>
      </c>
      <c r="F14" s="12">
        <v>0</v>
      </c>
      <c r="G14" s="12">
        <v>15</v>
      </c>
      <c r="H14" s="12">
        <v>62.2</v>
      </c>
      <c r="I14" s="44">
        <v>114</v>
      </c>
    </row>
    <row r="15" spans="2:9" ht="12.75">
      <c r="B15" s="53"/>
      <c r="C15" s="5" t="s">
        <v>30</v>
      </c>
      <c r="D15" s="12">
        <v>100</v>
      </c>
      <c r="E15" s="12">
        <v>0.4</v>
      </c>
      <c r="F15" s="12">
        <v>0.3</v>
      </c>
      <c r="G15" s="12">
        <v>8.2</v>
      </c>
      <c r="H15" s="12">
        <v>36.6</v>
      </c>
      <c r="I15" s="44">
        <v>25</v>
      </c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575</v>
      </c>
      <c r="E17" s="13">
        <f>SUM(E9:E16)</f>
        <v>13.310000000000002</v>
      </c>
      <c r="F17" s="13">
        <f>SUM(F9:F16)</f>
        <v>20.48</v>
      </c>
      <c r="G17" s="13">
        <f>SUM(G9:G16)</f>
        <v>90.49</v>
      </c>
      <c r="H17" s="14">
        <f>SUM(H9:H16)</f>
        <v>613.9300000000001</v>
      </c>
      <c r="I17" s="11"/>
    </row>
    <row r="18" spans="2:9" ht="12.75">
      <c r="B18" s="8" t="s">
        <v>13</v>
      </c>
      <c r="C18" s="7"/>
      <c r="D18" s="14">
        <f>D17</f>
        <v>575</v>
      </c>
      <c r="E18" s="14">
        <f>E17</f>
        <v>13.310000000000002</v>
      </c>
      <c r="F18" s="14">
        <f>F17</f>
        <v>20.48</v>
      </c>
      <c r="G18" s="14">
        <f>G17</f>
        <v>90.49</v>
      </c>
      <c r="H18" s="14">
        <f>H17</f>
        <v>613.9300000000001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1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25390625" style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'Д11'!D3</f>
        <v>12 лет и старше</v>
      </c>
      <c r="E3" s="2"/>
    </row>
    <row r="4" spans="3:5" ht="12.75">
      <c r="C4" s="4" t="s">
        <v>14</v>
      </c>
      <c r="D4" s="18">
        <f>'Д16'!D4</f>
        <v>4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3"/>
      <c r="C10" s="5" t="s">
        <v>40</v>
      </c>
      <c r="D10" s="12">
        <v>200</v>
      </c>
      <c r="E10" s="12">
        <v>5.2</v>
      </c>
      <c r="F10" s="12">
        <v>6.6</v>
      </c>
      <c r="G10" s="12">
        <v>27.6</v>
      </c>
      <c r="H10" s="12">
        <v>190.6</v>
      </c>
      <c r="I10" s="45" t="s">
        <v>41</v>
      </c>
    </row>
    <row r="11" spans="2:9" ht="12.75">
      <c r="B11" s="53"/>
      <c r="C11" s="5" t="s">
        <v>21</v>
      </c>
      <c r="D11" s="12">
        <v>20</v>
      </c>
      <c r="E11" s="12">
        <v>0.16</v>
      </c>
      <c r="F11" s="12">
        <v>14.49</v>
      </c>
      <c r="G11" s="12">
        <v>0.25</v>
      </c>
      <c r="H11" s="12">
        <v>132.17</v>
      </c>
      <c r="I11" s="45" t="s">
        <v>22</v>
      </c>
    </row>
    <row r="12" spans="2:9" ht="12.75">
      <c r="B12" s="53"/>
      <c r="C12" s="5" t="s">
        <v>28</v>
      </c>
      <c r="D12" s="12">
        <v>10</v>
      </c>
      <c r="E12" s="12">
        <v>2.44</v>
      </c>
      <c r="F12" s="12">
        <v>2.36</v>
      </c>
      <c r="G12" s="12">
        <v>0</v>
      </c>
      <c r="H12" s="12">
        <v>31</v>
      </c>
      <c r="I12" s="44">
        <v>1</v>
      </c>
    </row>
    <row r="13" spans="2:9" ht="12.75">
      <c r="B13" s="53"/>
      <c r="C13" s="5" t="s">
        <v>23</v>
      </c>
      <c r="D13" s="12">
        <v>50</v>
      </c>
      <c r="E13" s="12">
        <v>3.55</v>
      </c>
      <c r="F13" s="12">
        <v>0.35</v>
      </c>
      <c r="G13" s="12">
        <v>22.1</v>
      </c>
      <c r="H13" s="12">
        <v>120</v>
      </c>
      <c r="I13" s="10">
        <v>119</v>
      </c>
    </row>
    <row r="14" spans="2:9" ht="12.75">
      <c r="B14" s="53"/>
      <c r="C14" s="5" t="s">
        <v>37</v>
      </c>
      <c r="D14" s="12">
        <v>200</v>
      </c>
      <c r="E14" s="12">
        <v>0.2</v>
      </c>
      <c r="F14" s="12">
        <v>0</v>
      </c>
      <c r="G14" s="12">
        <v>11</v>
      </c>
      <c r="H14" s="12">
        <v>44.8</v>
      </c>
      <c r="I14" s="44">
        <v>114</v>
      </c>
    </row>
    <row r="15" spans="2:9" ht="12.75">
      <c r="B15" s="53"/>
      <c r="C15" s="5" t="s">
        <v>30</v>
      </c>
      <c r="D15" s="12">
        <v>100</v>
      </c>
      <c r="E15" s="12">
        <v>0.4</v>
      </c>
      <c r="F15" s="12">
        <v>0.3</v>
      </c>
      <c r="G15" s="12">
        <v>8.2</v>
      </c>
      <c r="H15" s="12">
        <v>36.6</v>
      </c>
      <c r="I15" s="44">
        <v>25</v>
      </c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580</v>
      </c>
      <c r="E17" s="13">
        <f>SUM(E9:E16)</f>
        <v>11.950000000000001</v>
      </c>
      <c r="F17" s="13">
        <f>SUM(F9:F16)</f>
        <v>24.1</v>
      </c>
      <c r="G17" s="13">
        <f>SUM(G9:G16)</f>
        <v>69.15</v>
      </c>
      <c r="H17" s="14">
        <f>SUM(H9:H16)</f>
        <v>555.17</v>
      </c>
      <c r="I17" s="11"/>
    </row>
    <row r="18" spans="2:9" ht="12.75">
      <c r="B18" s="8" t="s">
        <v>13</v>
      </c>
      <c r="C18" s="7"/>
      <c r="D18" s="14">
        <f>D17</f>
        <v>580</v>
      </c>
      <c r="E18" s="14">
        <f>E17</f>
        <v>11.950000000000001</v>
      </c>
      <c r="F18" s="14">
        <f>F17</f>
        <v>24.1</v>
      </c>
      <c r="G18" s="14">
        <f>G17</f>
        <v>69.15</v>
      </c>
      <c r="H18" s="14">
        <f>H17</f>
        <v>555.17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32"/>
  <sheetViews>
    <sheetView tabSelected="1" zoomScalePageLayoutView="0" workbookViewId="0" topLeftCell="A4">
      <selection activeCell="K33" sqref="K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/>
      <c r="D3" s="15"/>
      <c r="E3" s="2"/>
    </row>
    <row r="4" spans="3:5" ht="12.75">
      <c r="C4" s="4"/>
      <c r="D4" s="16"/>
      <c r="E4" s="2"/>
    </row>
    <row r="5" spans="3:7" ht="12.75">
      <c r="C5" s="4"/>
      <c r="D5" s="16"/>
      <c r="E5" s="2"/>
      <c r="F5" s="4"/>
      <c r="G5" s="2"/>
    </row>
    <row r="7" spans="2:9" ht="25.5" customHeight="1">
      <c r="B7" s="54" t="s">
        <v>17</v>
      </c>
      <c r="C7" s="54" t="s">
        <v>2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16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s="3" customFormat="1" ht="12.75">
      <c r="B9" s="42">
        <f>'Д01'!D4</f>
        <v>1</v>
      </c>
      <c r="C9" s="28">
        <f>'Д01'!$D$5</f>
        <v>1</v>
      </c>
      <c r="D9" s="19">
        <f>'Д01'!D$18</f>
        <v>560</v>
      </c>
      <c r="E9" s="19">
        <f>'Д01'!E$18</f>
        <v>12.530000000000001</v>
      </c>
      <c r="F9" s="19">
        <f>'Д01'!F$18</f>
        <v>19.400000000000002</v>
      </c>
      <c r="G9" s="19">
        <f>'Д01'!G$18</f>
        <v>68.02</v>
      </c>
      <c r="H9" s="19">
        <f>'Д01'!H$18</f>
        <v>509.69</v>
      </c>
      <c r="I9" s="20"/>
    </row>
    <row r="10" spans="2:9" ht="12.75">
      <c r="B10" s="27"/>
      <c r="C10" s="28">
        <f>'Д02'!$D$5</f>
        <v>2</v>
      </c>
      <c r="D10" s="19">
        <f>'Д02'!D$18</f>
        <v>575</v>
      </c>
      <c r="E10" s="19">
        <f>'Д02'!E$18</f>
        <v>13.310000000000002</v>
      </c>
      <c r="F10" s="19">
        <f>'Д02'!F$18</f>
        <v>20.48</v>
      </c>
      <c r="G10" s="19">
        <f>'Д02'!G$18</f>
        <v>90.49</v>
      </c>
      <c r="H10" s="19">
        <f>'Д02'!H$18</f>
        <v>613.9300000000001</v>
      </c>
      <c r="I10" s="20"/>
    </row>
    <row r="11" spans="2:9" ht="12.75">
      <c r="B11" s="27"/>
      <c r="C11" s="28">
        <f>'Д03'!$D$5</f>
        <v>3</v>
      </c>
      <c r="D11" s="19">
        <f>'Д03'!D$18</f>
        <v>550</v>
      </c>
      <c r="E11" s="19">
        <f>'Д03'!E$18</f>
        <v>32.35</v>
      </c>
      <c r="F11" s="19">
        <f>'Д03'!F$18</f>
        <v>21.150000000000002</v>
      </c>
      <c r="G11" s="19">
        <f>'Д03'!G$18</f>
        <v>84.39999999999999</v>
      </c>
      <c r="H11" s="19">
        <f>'Д03'!H$18</f>
        <v>676.6</v>
      </c>
      <c r="I11" s="20"/>
    </row>
    <row r="12" spans="2:9" ht="12.75">
      <c r="B12" s="27"/>
      <c r="C12" s="28">
        <f>'Д04'!$D$5</f>
        <v>4</v>
      </c>
      <c r="D12" s="19">
        <f>'Д04'!D$18</f>
        <v>570</v>
      </c>
      <c r="E12" s="19">
        <f>'Д04'!E$18</f>
        <v>9.409999999999998</v>
      </c>
      <c r="F12" s="19">
        <f>'Д04'!F$18</f>
        <v>13.319999999999999</v>
      </c>
      <c r="G12" s="19">
        <f>'Д04'!G$18</f>
        <v>85.72</v>
      </c>
      <c r="H12" s="19">
        <f>'Д04'!H$18</f>
        <v>513.83</v>
      </c>
      <c r="I12" s="20"/>
    </row>
    <row r="13" spans="2:9" ht="12.75">
      <c r="B13" s="29"/>
      <c r="C13" s="28">
        <f>'Д05'!$D$5</f>
        <v>5</v>
      </c>
      <c r="D13" s="19">
        <f>'Д05'!D$18</f>
        <v>570</v>
      </c>
      <c r="E13" s="19">
        <f>'Д05'!E$18</f>
        <v>10.91</v>
      </c>
      <c r="F13" s="19">
        <f>'Д05'!F$18</f>
        <v>20.940000000000005</v>
      </c>
      <c r="G13" s="19">
        <f>'Д05'!G$18</f>
        <v>66.35000000000001</v>
      </c>
      <c r="H13" s="19">
        <f>'Д05'!H$18</f>
        <v>512.1700000000001</v>
      </c>
      <c r="I13" s="20"/>
    </row>
    <row r="14" spans="2:9" ht="12.75">
      <c r="B14" s="30">
        <f>'Д06'!D4</f>
        <v>2</v>
      </c>
      <c r="C14" s="31">
        <f>'Д06'!$D$5</f>
        <v>1</v>
      </c>
      <c r="D14" s="23">
        <f>'Д06'!D$18</f>
        <v>560</v>
      </c>
      <c r="E14" s="23">
        <f>'Д06'!E$18</f>
        <v>11.030000000000001</v>
      </c>
      <c r="F14" s="23">
        <f>'Д06'!F$18</f>
        <v>15.399999999999999</v>
      </c>
      <c r="G14" s="23">
        <f>'Д06'!G$18</f>
        <v>74.33</v>
      </c>
      <c r="H14" s="23">
        <f>'Д06'!H$18</f>
        <v>492.59000000000003</v>
      </c>
      <c r="I14" s="24"/>
    </row>
    <row r="15" spans="2:9" ht="12.75">
      <c r="B15" s="32"/>
      <c r="C15" s="31">
        <f>'Д07'!$D$5</f>
        <v>2</v>
      </c>
      <c r="D15" s="23">
        <f>'Д07'!D$18</f>
        <v>550</v>
      </c>
      <c r="E15" s="23">
        <f>'Д07'!E$18</f>
        <v>20.599999999999998</v>
      </c>
      <c r="F15" s="23">
        <f>'Д07'!F$18</f>
        <v>16.700000000000003</v>
      </c>
      <c r="G15" s="23">
        <f>'Д07'!G$18</f>
        <v>80.9</v>
      </c>
      <c r="H15" s="23">
        <f>'Д07'!H$18</f>
        <v>574</v>
      </c>
      <c r="I15" s="24"/>
    </row>
    <row r="16" spans="2:9" ht="12.75">
      <c r="B16" s="32"/>
      <c r="C16" s="31">
        <f>'Д08'!$D$5</f>
        <v>3</v>
      </c>
      <c r="D16" s="23">
        <f>'Д08'!D$18</f>
        <v>560</v>
      </c>
      <c r="E16" s="23">
        <f>'Д08'!E$18</f>
        <v>10.63</v>
      </c>
      <c r="F16" s="23">
        <f>'Д08'!F$18</f>
        <v>14.9</v>
      </c>
      <c r="G16" s="23">
        <f>'Д08'!G$18</f>
        <v>74.83</v>
      </c>
      <c r="H16" s="23">
        <f>'Д08'!H$18</f>
        <v>490.2900000000001</v>
      </c>
      <c r="I16" s="24"/>
    </row>
    <row r="17" spans="2:9" ht="12.75">
      <c r="B17" s="32"/>
      <c r="C17" s="31">
        <f>'Д09'!$D$5</f>
        <v>4</v>
      </c>
      <c r="D17" s="23">
        <f>'Д09'!D$18</f>
        <v>555</v>
      </c>
      <c r="E17" s="23">
        <f>'Д09'!E$18</f>
        <v>17.519999999999996</v>
      </c>
      <c r="F17" s="23">
        <f>'Д09'!F$18</f>
        <v>12.93</v>
      </c>
      <c r="G17" s="23">
        <f>'Д09'!G$18</f>
        <v>89.45</v>
      </c>
      <c r="H17" s="23">
        <f>'Д09'!H$18</f>
        <v>557.32</v>
      </c>
      <c r="I17" s="24"/>
    </row>
    <row r="18" spans="2:9" ht="12.75">
      <c r="B18" s="33"/>
      <c r="C18" s="31">
        <f>'Д10'!$D$5</f>
        <v>5</v>
      </c>
      <c r="D18" s="23">
        <f>'Д10'!D$18</f>
        <v>570</v>
      </c>
      <c r="E18" s="23">
        <f>'Д10'!E$18</f>
        <v>11.01</v>
      </c>
      <c r="F18" s="23">
        <f>'Д10'!F$18</f>
        <v>17.82</v>
      </c>
      <c r="G18" s="23">
        <f>'Д10'!G$18</f>
        <v>73.52000000000001</v>
      </c>
      <c r="H18" s="23">
        <f>'Д10'!H$18</f>
        <v>512.83</v>
      </c>
      <c r="I18" s="24"/>
    </row>
    <row r="19" spans="2:9" ht="12.75">
      <c r="B19" s="34">
        <f>'Д11'!D4</f>
        <v>3</v>
      </c>
      <c r="C19" s="35">
        <f>'Д11'!$D$5</f>
        <v>1</v>
      </c>
      <c r="D19" s="21">
        <f>'Д11'!D$18</f>
        <v>570</v>
      </c>
      <c r="E19" s="21">
        <f>'Д11'!E$18</f>
        <v>12.11</v>
      </c>
      <c r="F19" s="21">
        <f>'Д11'!F$18</f>
        <v>22.740000000000002</v>
      </c>
      <c r="G19" s="21">
        <f>'Д11'!G$18</f>
        <v>72.55000000000001</v>
      </c>
      <c r="H19" s="21">
        <f>'Д11'!H$18</f>
        <v>556.57</v>
      </c>
      <c r="I19" s="22"/>
    </row>
    <row r="20" spans="2:9" ht="12.75">
      <c r="B20" s="36"/>
      <c r="C20" s="35">
        <f>'Д12'!$D$5</f>
        <v>2</v>
      </c>
      <c r="D20" s="21">
        <f>'Д12'!D$18</f>
        <v>550</v>
      </c>
      <c r="E20" s="21">
        <f>'Д12'!E$18</f>
        <v>8.08</v>
      </c>
      <c r="F20" s="21">
        <f>'Д12'!F$18</f>
        <v>10.219999999999999</v>
      </c>
      <c r="G20" s="21">
        <f>'Д12'!G$18</f>
        <v>83.86999999999999</v>
      </c>
      <c r="H20" s="21">
        <f>'Д12'!H$18</f>
        <v>597.53</v>
      </c>
      <c r="I20" s="22"/>
    </row>
    <row r="21" spans="2:9" ht="12.75">
      <c r="B21" s="36"/>
      <c r="C21" s="35">
        <f>'Д13'!$D$5</f>
        <v>3</v>
      </c>
      <c r="D21" s="21">
        <f>'Д13'!D$18</f>
        <v>565</v>
      </c>
      <c r="E21" s="21">
        <f>'Д13'!E$18</f>
        <v>9.66</v>
      </c>
      <c r="F21" s="21">
        <f>'Д13'!F$18</f>
        <v>13.509999999999998</v>
      </c>
      <c r="G21" s="21">
        <f>'Д13'!G$18</f>
        <v>98.97999999999999</v>
      </c>
      <c r="H21" s="21">
        <f>'Д13'!H$18</f>
        <v>535.73</v>
      </c>
      <c r="I21" s="22"/>
    </row>
    <row r="22" spans="2:9" ht="12.75">
      <c r="B22" s="36"/>
      <c r="C22" s="35">
        <f>'Д14'!$D$5</f>
        <v>4</v>
      </c>
      <c r="D22" s="21">
        <f>'Д14'!D$18</f>
        <v>550</v>
      </c>
      <c r="E22" s="21">
        <f>'Д14'!E$18</f>
        <v>13.950000000000001</v>
      </c>
      <c r="F22" s="21">
        <f>'Д14'!F$18</f>
        <v>11.209999999999999</v>
      </c>
      <c r="G22" s="21">
        <f>'Д14'!G$18</f>
        <v>79.7</v>
      </c>
      <c r="H22" s="21">
        <f>'Д14'!H$18</f>
        <v>488.94000000000005</v>
      </c>
      <c r="I22" s="22"/>
    </row>
    <row r="23" spans="2:9" ht="12.75">
      <c r="B23" s="37"/>
      <c r="C23" s="35">
        <f>'Д15'!$D$5</f>
        <v>5</v>
      </c>
      <c r="D23" s="21">
        <f>'Д15'!D$18</f>
        <v>550</v>
      </c>
      <c r="E23" s="21">
        <f>'Д15'!E$18</f>
        <v>11.95</v>
      </c>
      <c r="F23" s="21">
        <f>'Д15'!F$18</f>
        <v>8.75</v>
      </c>
      <c r="G23" s="21">
        <f>'Д15'!G$18</f>
        <v>80</v>
      </c>
      <c r="H23" s="21">
        <f>'Д15'!H$18</f>
        <v>460.4</v>
      </c>
      <c r="I23" s="22"/>
    </row>
    <row r="24" spans="2:9" ht="12.75">
      <c r="B24" s="38">
        <f>'Д16'!D4</f>
        <v>4</v>
      </c>
      <c r="C24" s="39">
        <f>'Д16'!$D$5</f>
        <v>1</v>
      </c>
      <c r="D24" s="25">
        <f>'Д16'!D$18</f>
        <v>550</v>
      </c>
      <c r="E24" s="25">
        <f>'Д16'!E$18</f>
        <v>11.25</v>
      </c>
      <c r="F24" s="25">
        <f>'Д16'!F$18</f>
        <v>7.549999999999999</v>
      </c>
      <c r="G24" s="25">
        <f>'Д16'!G$18</f>
        <v>93.49999999999999</v>
      </c>
      <c r="H24" s="25">
        <f>'Д16'!H$18</f>
        <v>501.6</v>
      </c>
      <c r="I24" s="26"/>
    </row>
    <row r="25" spans="2:9" ht="12.75">
      <c r="B25" s="40"/>
      <c r="C25" s="39">
        <f>'Д17'!$D$5</f>
        <v>2</v>
      </c>
      <c r="D25" s="25">
        <f>'Д17'!D$18</f>
        <v>560</v>
      </c>
      <c r="E25" s="25">
        <f>'Д17'!E$18</f>
        <v>12.030000000000001</v>
      </c>
      <c r="F25" s="25">
        <f>'Д17'!F$18</f>
        <v>15.5</v>
      </c>
      <c r="G25" s="25">
        <f>'Д17'!G$18</f>
        <v>72.43</v>
      </c>
      <c r="H25" s="25">
        <f>'Д17'!H$18</f>
        <v>490.49</v>
      </c>
      <c r="I25" s="26"/>
    </row>
    <row r="26" spans="2:9" ht="12.75">
      <c r="B26" s="40"/>
      <c r="C26" s="39">
        <f>'Д18'!$D$5</f>
        <v>3</v>
      </c>
      <c r="D26" s="25">
        <f>'Д18'!D$18</f>
        <v>550</v>
      </c>
      <c r="E26" s="25">
        <f>'Д18'!E$18</f>
        <v>10.549999999999999</v>
      </c>
      <c r="F26" s="25">
        <f>'Д18'!F$18</f>
        <v>7.35</v>
      </c>
      <c r="G26" s="25">
        <f>'Д18'!G$18</f>
        <v>77.8</v>
      </c>
      <c r="H26" s="25">
        <f>'Д18'!H$18</f>
        <v>433.6</v>
      </c>
      <c r="I26" s="26"/>
    </row>
    <row r="27" spans="2:9" ht="12.75">
      <c r="B27" s="40"/>
      <c r="C27" s="39">
        <f>'Д19'!$D$5</f>
        <v>4</v>
      </c>
      <c r="D27" s="25">
        <f>'Д19'!D$18</f>
        <v>570</v>
      </c>
      <c r="E27" s="25">
        <f>'Д19'!E$18</f>
        <v>12.81</v>
      </c>
      <c r="F27" s="25">
        <f>'Д19'!F$18</f>
        <v>21.240000000000002</v>
      </c>
      <c r="G27" s="25">
        <f>'Д19'!G$18</f>
        <v>62.15</v>
      </c>
      <c r="H27" s="25">
        <f>'Д19'!H$18</f>
        <v>504.87</v>
      </c>
      <c r="I27" s="26"/>
    </row>
    <row r="28" spans="2:9" ht="12.75">
      <c r="B28" s="41"/>
      <c r="C28" s="39">
        <f>'Д20'!$D$5</f>
        <v>5</v>
      </c>
      <c r="D28" s="25">
        <f>'Д20'!D$18</f>
        <v>580</v>
      </c>
      <c r="E28" s="25">
        <f>'Д20'!E$18</f>
        <v>11.950000000000001</v>
      </c>
      <c r="F28" s="25">
        <f>'Д20'!F$18</f>
        <v>24.1</v>
      </c>
      <c r="G28" s="25">
        <f>'Д20'!G$18</f>
        <v>69.15</v>
      </c>
      <c r="H28" s="25">
        <f>'Д20'!H$18</f>
        <v>555.17</v>
      </c>
      <c r="I28" s="26"/>
    </row>
    <row r="29" spans="3:8" s="3" customFormat="1" ht="12.75">
      <c r="C29" s="3" t="s">
        <v>18</v>
      </c>
      <c r="D29" s="43">
        <f>SUM(D9:D28)</f>
        <v>11215</v>
      </c>
      <c r="E29" s="43">
        <f>SUM(E9:E28)</f>
        <v>263.64</v>
      </c>
      <c r="F29" s="43">
        <f>SUM(F9:F28)</f>
        <v>315.21000000000004</v>
      </c>
      <c r="G29" s="43">
        <f>SUM(G9:G28)</f>
        <v>1578.1400000000003</v>
      </c>
      <c r="H29" s="43">
        <f>SUM(H9:H28)</f>
        <v>10578.150000000001</v>
      </c>
    </row>
    <row r="30" spans="3:8" ht="12.75">
      <c r="C30" s="3" t="s">
        <v>19</v>
      </c>
      <c r="D30" s="43">
        <f>D29/20</f>
        <v>560.75</v>
      </c>
      <c r="E30" s="43">
        <f>E29/20</f>
        <v>13.181999999999999</v>
      </c>
      <c r="F30" s="43">
        <f>F29/20</f>
        <v>15.760500000000002</v>
      </c>
      <c r="G30" s="43">
        <f>G29/20</f>
        <v>78.90700000000001</v>
      </c>
      <c r="H30" s="43">
        <f>H29/20</f>
        <v>528.9075</v>
      </c>
    </row>
    <row r="32" spans="6:8" ht="12.75">
      <c r="F32" s="46"/>
      <c r="G32" s="46"/>
      <c r="H32" s="46"/>
    </row>
  </sheetData>
  <sheetProtection/>
  <mergeCells count="6">
    <mergeCell ref="B7:B8"/>
    <mergeCell ref="C7:C8"/>
    <mergeCell ref="D7:D8"/>
    <mergeCell ref="E7:G7"/>
    <mergeCell ref="H7:H8"/>
    <mergeCell ref="I7:I8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18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9" width="11.1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8" t="str">
        <f>'Д01'!D3</f>
        <v>12 лет и старше</v>
      </c>
      <c r="E3" s="2"/>
    </row>
    <row r="4" spans="3:5" ht="12.75">
      <c r="C4" s="4" t="s">
        <v>14</v>
      </c>
      <c r="D4" s="18">
        <f>'Д01'!D4</f>
        <v>1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25.5">
      <c r="B10" s="53"/>
      <c r="C10" s="51" t="s">
        <v>56</v>
      </c>
      <c r="D10" s="12">
        <v>200</v>
      </c>
      <c r="E10" s="12">
        <v>28.2</v>
      </c>
      <c r="F10" s="12">
        <v>20.8</v>
      </c>
      <c r="G10" s="12">
        <v>40</v>
      </c>
      <c r="H10" s="12">
        <v>465</v>
      </c>
      <c r="I10" s="44">
        <v>69</v>
      </c>
    </row>
    <row r="11" spans="2:9" ht="12.75">
      <c r="B11" s="53"/>
      <c r="C11" s="5" t="s">
        <v>23</v>
      </c>
      <c r="D11" s="12">
        <v>50</v>
      </c>
      <c r="E11" s="12">
        <v>3.55</v>
      </c>
      <c r="F11" s="12">
        <v>0.35</v>
      </c>
      <c r="G11" s="12">
        <v>22.1</v>
      </c>
      <c r="H11" s="12">
        <v>120</v>
      </c>
      <c r="I11" s="10">
        <v>119</v>
      </c>
    </row>
    <row r="12" spans="2:9" ht="12.75">
      <c r="B12" s="53"/>
      <c r="C12" s="5" t="s">
        <v>33</v>
      </c>
      <c r="D12" s="12">
        <v>200</v>
      </c>
      <c r="E12" s="12">
        <v>0.2</v>
      </c>
      <c r="F12" s="12">
        <v>0</v>
      </c>
      <c r="G12" s="12">
        <v>11</v>
      </c>
      <c r="H12" s="12">
        <v>45.6</v>
      </c>
      <c r="I12" s="44">
        <v>113</v>
      </c>
    </row>
    <row r="13" spans="2:9" ht="12.75">
      <c r="B13" s="53"/>
      <c r="C13" s="5" t="s">
        <v>34</v>
      </c>
      <c r="D13" s="12">
        <v>100</v>
      </c>
      <c r="E13" s="12">
        <v>0.4</v>
      </c>
      <c r="F13" s="12">
        <v>0</v>
      </c>
      <c r="G13" s="12">
        <v>11.3</v>
      </c>
      <c r="H13" s="12">
        <v>46</v>
      </c>
      <c r="I13" s="44">
        <v>24</v>
      </c>
    </row>
    <row r="14" spans="2:9" ht="12.75">
      <c r="B14" s="53"/>
      <c r="C14" s="5"/>
      <c r="D14" s="12"/>
      <c r="E14" s="12"/>
      <c r="F14" s="12"/>
      <c r="G14" s="12"/>
      <c r="H14" s="12"/>
      <c r="I14" s="10"/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550</v>
      </c>
      <c r="E17" s="13">
        <f>SUM(E9:E16)</f>
        <v>32.35</v>
      </c>
      <c r="F17" s="13">
        <f>SUM(F9:F16)</f>
        <v>21.150000000000002</v>
      </c>
      <c r="G17" s="13">
        <f>SUM(G9:G16)</f>
        <v>84.39999999999999</v>
      </c>
      <c r="H17" s="14">
        <f>SUM(H9:H16)</f>
        <v>676.6</v>
      </c>
      <c r="I17" s="11"/>
    </row>
    <row r="18" spans="2:9" ht="12.75">
      <c r="B18" s="8" t="s">
        <v>13</v>
      </c>
      <c r="C18" s="7"/>
      <c r="D18" s="14">
        <f>D17</f>
        <v>550</v>
      </c>
      <c r="E18" s="14">
        <f>E17</f>
        <v>32.35</v>
      </c>
      <c r="F18" s="14">
        <f>F17</f>
        <v>21.150000000000002</v>
      </c>
      <c r="G18" s="14">
        <f>G17</f>
        <v>84.39999999999999</v>
      </c>
      <c r="H18" s="14">
        <f>H17</f>
        <v>676.6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18"/>
  <sheetViews>
    <sheetView zoomScalePageLayoutView="0" workbookViewId="0" topLeftCell="A1">
      <selection activeCell="C10" sqref="C10:I1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8" t="str">
        <f>'Д01'!D3</f>
        <v>12 лет и старше</v>
      </c>
      <c r="E3" s="2"/>
    </row>
    <row r="4" spans="3:5" ht="12.75">
      <c r="C4" s="4" t="s">
        <v>14</v>
      </c>
      <c r="D4" s="18">
        <f>'Д01'!D4</f>
        <v>1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3"/>
      <c r="C10" s="5" t="s">
        <v>35</v>
      </c>
      <c r="D10" s="12">
        <v>200</v>
      </c>
      <c r="E10" s="12">
        <v>4.6</v>
      </c>
      <c r="F10" s="12">
        <v>2.1</v>
      </c>
      <c r="G10" s="12">
        <v>43.4</v>
      </c>
      <c r="H10" s="12">
        <v>210</v>
      </c>
      <c r="I10" s="44" t="s">
        <v>36</v>
      </c>
    </row>
    <row r="11" spans="2:9" ht="12.75">
      <c r="B11" s="53"/>
      <c r="C11" s="5" t="s">
        <v>21</v>
      </c>
      <c r="D11" s="12">
        <v>15</v>
      </c>
      <c r="E11" s="12">
        <v>0.12</v>
      </c>
      <c r="F11" s="12">
        <v>10.87</v>
      </c>
      <c r="G11" s="12">
        <v>0.19</v>
      </c>
      <c r="H11" s="12">
        <v>99.13</v>
      </c>
      <c r="I11" s="45" t="s">
        <v>22</v>
      </c>
    </row>
    <row r="12" spans="2:9" ht="12.75">
      <c r="B12" s="53"/>
      <c r="C12" s="5" t="s">
        <v>23</v>
      </c>
      <c r="D12" s="12">
        <v>50</v>
      </c>
      <c r="E12" s="12">
        <v>3.55</v>
      </c>
      <c r="F12" s="12">
        <v>0.35</v>
      </c>
      <c r="G12" s="12">
        <v>22.1</v>
      </c>
      <c r="H12" s="12">
        <v>120</v>
      </c>
      <c r="I12" s="10">
        <v>119</v>
      </c>
    </row>
    <row r="13" spans="2:9" ht="12.75">
      <c r="B13" s="53"/>
      <c r="C13" s="5" t="s">
        <v>37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44">
        <v>114</v>
      </c>
    </row>
    <row r="14" spans="2:9" ht="12.75">
      <c r="B14" s="53"/>
      <c r="C14" s="5" t="s">
        <v>25</v>
      </c>
      <c r="D14" s="12">
        <v>105</v>
      </c>
      <c r="E14" s="12">
        <v>0.94</v>
      </c>
      <c r="F14" s="12">
        <v>0</v>
      </c>
      <c r="G14" s="12">
        <v>9.03</v>
      </c>
      <c r="H14" s="12">
        <v>39.9</v>
      </c>
      <c r="I14" s="44">
        <v>137</v>
      </c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570</v>
      </c>
      <c r="E17" s="13">
        <f>SUM(E9:E16)</f>
        <v>9.409999999999998</v>
      </c>
      <c r="F17" s="13">
        <f>SUM(F9:F16)</f>
        <v>13.319999999999999</v>
      </c>
      <c r="G17" s="13">
        <f>SUM(G9:G16)</f>
        <v>85.72</v>
      </c>
      <c r="H17" s="14">
        <f>SUM(H9:H16)</f>
        <v>513.83</v>
      </c>
      <c r="I17" s="11"/>
    </row>
    <row r="18" spans="2:9" ht="12.75">
      <c r="B18" s="8" t="s">
        <v>13</v>
      </c>
      <c r="C18" s="7"/>
      <c r="D18" s="14">
        <f>D17</f>
        <v>570</v>
      </c>
      <c r="E18" s="14">
        <f>E17</f>
        <v>9.409999999999998</v>
      </c>
      <c r="F18" s="14">
        <f>F17</f>
        <v>13.319999999999999</v>
      </c>
      <c r="G18" s="14">
        <f>G17</f>
        <v>85.72</v>
      </c>
      <c r="H18" s="14">
        <f>H17</f>
        <v>513.83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18"/>
  <sheetViews>
    <sheetView zoomScalePageLayoutView="0" workbookViewId="0" topLeftCell="A1">
      <selection activeCell="C10" sqref="C10:I1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8" t="str">
        <f>'Д01'!D3</f>
        <v>12 лет и старше</v>
      </c>
      <c r="E3" s="2"/>
    </row>
    <row r="4" spans="3:5" ht="12.75">
      <c r="C4" s="4" t="s">
        <v>14</v>
      </c>
      <c r="D4" s="18">
        <f>'Д01'!D4</f>
        <v>1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3"/>
      <c r="C10" s="51" t="s">
        <v>38</v>
      </c>
      <c r="D10" s="12">
        <v>200</v>
      </c>
      <c r="E10" s="12">
        <v>6.4</v>
      </c>
      <c r="F10" s="12">
        <v>5.2</v>
      </c>
      <c r="G10" s="12">
        <v>18</v>
      </c>
      <c r="H10" s="12">
        <v>144.8</v>
      </c>
      <c r="I10" s="44">
        <v>44</v>
      </c>
    </row>
    <row r="11" spans="2:9" ht="12.75">
      <c r="B11" s="53"/>
      <c r="C11" s="5" t="s">
        <v>21</v>
      </c>
      <c r="D11" s="12">
        <v>20</v>
      </c>
      <c r="E11" s="12">
        <v>0.16</v>
      </c>
      <c r="F11" s="12">
        <v>14.49</v>
      </c>
      <c r="G11" s="12">
        <v>0.25</v>
      </c>
      <c r="H11" s="12">
        <v>132.17</v>
      </c>
      <c r="I11" s="45" t="s">
        <v>22</v>
      </c>
    </row>
    <row r="12" spans="2:9" ht="12.75">
      <c r="B12" s="53"/>
      <c r="C12" s="5" t="s">
        <v>23</v>
      </c>
      <c r="D12" s="12">
        <v>50</v>
      </c>
      <c r="E12" s="12">
        <v>3.55</v>
      </c>
      <c r="F12" s="12">
        <v>0.35</v>
      </c>
      <c r="G12" s="12">
        <v>22.1</v>
      </c>
      <c r="H12" s="12">
        <v>120</v>
      </c>
      <c r="I12" s="10">
        <v>119</v>
      </c>
    </row>
    <row r="13" spans="2:9" ht="12.75">
      <c r="B13" s="53"/>
      <c r="C13" s="5" t="s">
        <v>39</v>
      </c>
      <c r="D13" s="12">
        <v>200</v>
      </c>
      <c r="E13" s="12">
        <v>0.4</v>
      </c>
      <c r="F13" s="12">
        <v>0.6</v>
      </c>
      <c r="G13" s="12">
        <v>17.8</v>
      </c>
      <c r="H13" s="12">
        <v>78.6</v>
      </c>
      <c r="I13" s="44">
        <v>160</v>
      </c>
    </row>
    <row r="14" spans="2:9" ht="12.75">
      <c r="B14" s="53"/>
      <c r="C14" s="5" t="s">
        <v>30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44">
        <v>25</v>
      </c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570</v>
      </c>
      <c r="E17" s="13">
        <f>SUM(E9:E16)</f>
        <v>10.91</v>
      </c>
      <c r="F17" s="13">
        <f>SUM(F9:F16)</f>
        <v>20.940000000000005</v>
      </c>
      <c r="G17" s="13">
        <f>SUM(G9:G16)</f>
        <v>66.35000000000001</v>
      </c>
      <c r="H17" s="14">
        <f>SUM(H9:H16)</f>
        <v>512.1700000000001</v>
      </c>
      <c r="I17" s="11"/>
    </row>
    <row r="18" spans="2:9" ht="12.75">
      <c r="B18" s="8" t="s">
        <v>13</v>
      </c>
      <c r="C18" s="7"/>
      <c r="D18" s="14">
        <f>D17</f>
        <v>570</v>
      </c>
      <c r="E18" s="14">
        <f>E17</f>
        <v>10.91</v>
      </c>
      <c r="F18" s="14">
        <f>F17</f>
        <v>20.940000000000005</v>
      </c>
      <c r="G18" s="14">
        <f>G17</f>
        <v>66.35000000000001</v>
      </c>
      <c r="H18" s="14">
        <f>H17</f>
        <v>512.1700000000001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18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6.75390625" style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'Д01'!D3</f>
        <v>12 лет и старше</v>
      </c>
      <c r="E3" s="2"/>
    </row>
    <row r="4" spans="3:5" ht="12.75">
      <c r="C4" s="4" t="s">
        <v>14</v>
      </c>
      <c r="D4" s="16">
        <v>2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3"/>
      <c r="C10" s="5" t="s">
        <v>40</v>
      </c>
      <c r="D10" s="12">
        <v>200</v>
      </c>
      <c r="E10" s="12">
        <v>5.2</v>
      </c>
      <c r="F10" s="12">
        <v>6.6</v>
      </c>
      <c r="G10" s="12">
        <v>27.6</v>
      </c>
      <c r="H10" s="12">
        <v>190.6</v>
      </c>
      <c r="I10" s="45" t="s">
        <v>41</v>
      </c>
    </row>
    <row r="11" spans="2:9" ht="12.75">
      <c r="B11" s="53"/>
      <c r="C11" s="5" t="s">
        <v>21</v>
      </c>
      <c r="D11" s="12">
        <v>10</v>
      </c>
      <c r="E11" s="12">
        <v>0.08</v>
      </c>
      <c r="F11" s="12">
        <v>7.25</v>
      </c>
      <c r="G11" s="12">
        <v>0.13</v>
      </c>
      <c r="H11" s="12">
        <v>66.09</v>
      </c>
      <c r="I11" s="45" t="s">
        <v>22</v>
      </c>
    </row>
    <row r="12" spans="2:9" ht="12.75">
      <c r="B12" s="53"/>
      <c r="C12" s="5" t="s">
        <v>23</v>
      </c>
      <c r="D12" s="12">
        <v>50</v>
      </c>
      <c r="E12" s="12">
        <v>3.55</v>
      </c>
      <c r="F12" s="12">
        <v>0.35</v>
      </c>
      <c r="G12" s="12">
        <v>22.1</v>
      </c>
      <c r="H12" s="12">
        <v>120</v>
      </c>
      <c r="I12" s="10">
        <v>119</v>
      </c>
    </row>
    <row r="13" spans="2:9" ht="12.75">
      <c r="B13" s="53"/>
      <c r="C13" s="5" t="s">
        <v>42</v>
      </c>
      <c r="D13" s="12">
        <v>200</v>
      </c>
      <c r="E13" s="12">
        <v>1.8</v>
      </c>
      <c r="F13" s="12">
        <v>1.2</v>
      </c>
      <c r="G13" s="12">
        <v>13.2</v>
      </c>
      <c r="H13" s="12">
        <v>69.9</v>
      </c>
      <c r="I13" s="44">
        <v>112</v>
      </c>
    </row>
    <row r="14" spans="2:9" ht="12.75">
      <c r="B14" s="53"/>
      <c r="C14" s="5" t="s">
        <v>34</v>
      </c>
      <c r="D14" s="12">
        <v>100</v>
      </c>
      <c r="E14" s="12">
        <v>0.4</v>
      </c>
      <c r="F14" s="12">
        <v>0</v>
      </c>
      <c r="G14" s="12">
        <v>11.3</v>
      </c>
      <c r="H14" s="12">
        <v>46</v>
      </c>
      <c r="I14" s="44">
        <v>24</v>
      </c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560</v>
      </c>
      <c r="E17" s="13">
        <f>SUM(E9:E16)</f>
        <v>11.030000000000001</v>
      </c>
      <c r="F17" s="13">
        <f>SUM(F9:F16)</f>
        <v>15.399999999999999</v>
      </c>
      <c r="G17" s="13">
        <f>SUM(G9:G16)</f>
        <v>74.33</v>
      </c>
      <c r="H17" s="14">
        <f>SUM(H9:H16)</f>
        <v>492.59000000000003</v>
      </c>
      <c r="I17" s="11"/>
    </row>
    <row r="18" spans="2:9" ht="12.75">
      <c r="B18" s="8" t="s">
        <v>13</v>
      </c>
      <c r="C18" s="7"/>
      <c r="D18" s="14">
        <f>D17</f>
        <v>560</v>
      </c>
      <c r="E18" s="14">
        <f>E17</f>
        <v>11.030000000000001</v>
      </c>
      <c r="F18" s="14">
        <f>F17</f>
        <v>15.399999999999999</v>
      </c>
      <c r="G18" s="14">
        <f>G17</f>
        <v>74.33</v>
      </c>
      <c r="H18" s="14">
        <f>H17</f>
        <v>492.59000000000003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18"/>
  <sheetViews>
    <sheetView zoomScalePageLayoutView="0" workbookViewId="0" topLeftCell="A1">
      <selection activeCell="C10" sqref="C10:I1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'Д01'!D3</f>
        <v>12 лет и старше</v>
      </c>
      <c r="E3" s="2"/>
    </row>
    <row r="4" spans="3:5" ht="12.75">
      <c r="C4" s="4" t="s">
        <v>14</v>
      </c>
      <c r="D4" s="18">
        <f>'Д06'!D4</f>
        <v>2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3"/>
      <c r="C10" s="5" t="s">
        <v>43</v>
      </c>
      <c r="D10" s="12">
        <v>150</v>
      </c>
      <c r="E10" s="12">
        <v>15.6</v>
      </c>
      <c r="F10" s="12">
        <v>16.35</v>
      </c>
      <c r="G10" s="12">
        <v>2.7</v>
      </c>
      <c r="H10" s="12">
        <v>220.2</v>
      </c>
      <c r="I10" s="44">
        <v>66</v>
      </c>
    </row>
    <row r="11" spans="2:9" ht="12.75">
      <c r="B11" s="53"/>
      <c r="C11" s="5" t="s">
        <v>23</v>
      </c>
      <c r="D11" s="12">
        <v>50</v>
      </c>
      <c r="E11" s="12">
        <v>3.55</v>
      </c>
      <c r="F11" s="12">
        <v>0.35</v>
      </c>
      <c r="G11" s="12">
        <v>22.1</v>
      </c>
      <c r="H11" s="12">
        <v>120</v>
      </c>
      <c r="I11" s="10">
        <v>119</v>
      </c>
    </row>
    <row r="12" spans="2:9" ht="12.75">
      <c r="B12" s="53"/>
      <c r="C12" s="5" t="s">
        <v>37</v>
      </c>
      <c r="D12" s="12">
        <v>200</v>
      </c>
      <c r="E12" s="12">
        <v>0.2</v>
      </c>
      <c r="F12" s="12">
        <v>0</v>
      </c>
      <c r="G12" s="12">
        <v>11</v>
      </c>
      <c r="H12" s="12">
        <v>44.8</v>
      </c>
      <c r="I12" s="44">
        <v>114</v>
      </c>
    </row>
    <row r="13" spans="2:9" ht="12.75">
      <c r="B13" s="53"/>
      <c r="C13" s="5" t="s">
        <v>25</v>
      </c>
      <c r="D13" s="12">
        <v>100</v>
      </c>
      <c r="E13" s="12">
        <v>0.9</v>
      </c>
      <c r="F13" s="12">
        <v>0</v>
      </c>
      <c r="G13" s="12">
        <v>8.6</v>
      </c>
      <c r="H13" s="12">
        <v>38</v>
      </c>
      <c r="I13" s="44">
        <v>137</v>
      </c>
    </row>
    <row r="14" spans="2:9" ht="12.75">
      <c r="B14" s="53"/>
      <c r="C14" s="5" t="s">
        <v>44</v>
      </c>
      <c r="D14" s="12">
        <v>50</v>
      </c>
      <c r="E14" s="12">
        <v>0.35</v>
      </c>
      <c r="F14" s="12">
        <v>0</v>
      </c>
      <c r="G14" s="12">
        <v>36.5</v>
      </c>
      <c r="H14" s="12">
        <v>151</v>
      </c>
      <c r="I14" s="44">
        <v>162</v>
      </c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550</v>
      </c>
      <c r="E17" s="13">
        <f>SUM(E9:E16)</f>
        <v>20.599999999999998</v>
      </c>
      <c r="F17" s="13">
        <f>SUM(F9:F16)</f>
        <v>16.700000000000003</v>
      </c>
      <c r="G17" s="13">
        <f>SUM(G9:G16)</f>
        <v>80.9</v>
      </c>
      <c r="H17" s="14">
        <f>SUM(H9:H16)</f>
        <v>574</v>
      </c>
      <c r="I17" s="11"/>
    </row>
    <row r="18" spans="2:9" ht="12.75">
      <c r="B18" s="8" t="s">
        <v>13</v>
      </c>
      <c r="C18" s="7"/>
      <c r="D18" s="14">
        <f>D17</f>
        <v>550</v>
      </c>
      <c r="E18" s="14">
        <f>E17</f>
        <v>20.599999999999998</v>
      </c>
      <c r="F18" s="14">
        <f>F17</f>
        <v>16.700000000000003</v>
      </c>
      <c r="G18" s="14">
        <f>G17</f>
        <v>80.9</v>
      </c>
      <c r="H18" s="14">
        <f>H17</f>
        <v>574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1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'Д01'!D3</f>
        <v>12 лет и старше</v>
      </c>
      <c r="E3" s="2"/>
    </row>
    <row r="4" spans="3:5" ht="12.75">
      <c r="C4" s="4" t="s">
        <v>14</v>
      </c>
      <c r="D4" s="18">
        <f>'Д06'!D4</f>
        <v>2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25.5">
      <c r="B10" s="53"/>
      <c r="C10" s="52" t="s">
        <v>45</v>
      </c>
      <c r="D10" s="12">
        <v>200</v>
      </c>
      <c r="E10" s="12">
        <v>6.4</v>
      </c>
      <c r="F10" s="12">
        <v>7</v>
      </c>
      <c r="G10" s="12">
        <v>33.4</v>
      </c>
      <c r="H10" s="12">
        <v>222</v>
      </c>
      <c r="I10" s="44">
        <v>169</v>
      </c>
    </row>
    <row r="11" spans="2:9" ht="12.75">
      <c r="B11" s="53"/>
      <c r="C11" s="5" t="s">
        <v>21</v>
      </c>
      <c r="D11" s="12">
        <v>10</v>
      </c>
      <c r="E11" s="12">
        <v>0.08</v>
      </c>
      <c r="F11" s="12">
        <v>7.25</v>
      </c>
      <c r="G11" s="12">
        <v>0.13</v>
      </c>
      <c r="H11" s="12">
        <v>66.09</v>
      </c>
      <c r="I11" s="45" t="s">
        <v>22</v>
      </c>
    </row>
    <row r="12" spans="2:9" ht="12.75">
      <c r="B12" s="53"/>
      <c r="C12" s="5" t="s">
        <v>23</v>
      </c>
      <c r="D12" s="12">
        <v>50</v>
      </c>
      <c r="E12" s="12">
        <v>3.55</v>
      </c>
      <c r="F12" s="12">
        <v>0.35</v>
      </c>
      <c r="G12" s="12">
        <v>22.1</v>
      </c>
      <c r="H12" s="12">
        <v>120</v>
      </c>
      <c r="I12" s="10">
        <v>119</v>
      </c>
    </row>
    <row r="13" spans="2:9" ht="12.75">
      <c r="B13" s="53"/>
      <c r="C13" s="5" t="s">
        <v>33</v>
      </c>
      <c r="D13" s="12">
        <v>200</v>
      </c>
      <c r="E13" s="12">
        <v>0.2</v>
      </c>
      <c r="F13" s="12">
        <v>0</v>
      </c>
      <c r="G13" s="12">
        <v>11</v>
      </c>
      <c r="H13" s="12">
        <v>45.6</v>
      </c>
      <c r="I13" s="44">
        <v>113</v>
      </c>
    </row>
    <row r="14" spans="2:9" ht="12.75">
      <c r="B14" s="53"/>
      <c r="C14" s="5" t="s">
        <v>30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44">
        <v>25</v>
      </c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560</v>
      </c>
      <c r="E17" s="13">
        <f>SUM(E9:E16)</f>
        <v>10.63</v>
      </c>
      <c r="F17" s="13">
        <f>SUM(F9:F16)</f>
        <v>14.9</v>
      </c>
      <c r="G17" s="13">
        <f>SUM(G9:G16)</f>
        <v>74.83</v>
      </c>
      <c r="H17" s="14">
        <f>SUM(H9:H16)</f>
        <v>490.2900000000001</v>
      </c>
      <c r="I17" s="11"/>
    </row>
    <row r="18" spans="2:9" ht="12.75">
      <c r="B18" s="8" t="s">
        <v>13</v>
      </c>
      <c r="C18" s="7"/>
      <c r="D18" s="14">
        <f>D17</f>
        <v>560</v>
      </c>
      <c r="E18" s="14">
        <f>E17</f>
        <v>10.63</v>
      </c>
      <c r="F18" s="14">
        <f>F17</f>
        <v>14.9</v>
      </c>
      <c r="G18" s="14">
        <f>G17</f>
        <v>74.83</v>
      </c>
      <c r="H18" s="14">
        <f>H17</f>
        <v>490.2900000000001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18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625" style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10</v>
      </c>
    </row>
    <row r="3" spans="3:5" ht="12.75">
      <c r="C3" s="4" t="s">
        <v>3</v>
      </c>
      <c r="D3" s="17" t="str">
        <f>'Д01'!D3</f>
        <v>12 лет и старше</v>
      </c>
      <c r="E3" s="2"/>
    </row>
    <row r="4" spans="3:5" ht="12.75">
      <c r="C4" s="4" t="s">
        <v>14</v>
      </c>
      <c r="D4" s="18">
        <f>'Д06'!D4</f>
        <v>2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4" t="s">
        <v>4</v>
      </c>
      <c r="C7" s="54" t="s">
        <v>0</v>
      </c>
      <c r="D7" s="54" t="s">
        <v>8</v>
      </c>
      <c r="E7" s="54" t="s">
        <v>9</v>
      </c>
      <c r="F7" s="54"/>
      <c r="G7" s="54"/>
      <c r="H7" s="54" t="s">
        <v>15</v>
      </c>
      <c r="I7" s="54" t="s">
        <v>1</v>
      </c>
    </row>
    <row r="8" spans="2:9" ht="22.5" customHeight="1">
      <c r="B8" s="54"/>
      <c r="C8" s="54"/>
      <c r="D8" s="54"/>
      <c r="E8" s="6" t="s">
        <v>5</v>
      </c>
      <c r="F8" s="6" t="s">
        <v>6</v>
      </c>
      <c r="G8" s="6" t="s">
        <v>7</v>
      </c>
      <c r="H8" s="54"/>
      <c r="I8" s="54"/>
    </row>
    <row r="9" spans="2:9" ht="12.75">
      <c r="B9" s="53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3"/>
      <c r="C10" s="51" t="s">
        <v>46</v>
      </c>
      <c r="D10" s="12">
        <v>205</v>
      </c>
      <c r="E10" s="12">
        <v>7.17</v>
      </c>
      <c r="F10" s="12">
        <v>7.38</v>
      </c>
      <c r="G10" s="12">
        <v>35.05</v>
      </c>
      <c r="H10" s="12">
        <v>234.72</v>
      </c>
      <c r="I10" s="44">
        <v>123</v>
      </c>
    </row>
    <row r="11" spans="2:9" ht="12.75">
      <c r="B11" s="53"/>
      <c r="C11" s="5" t="s">
        <v>23</v>
      </c>
      <c r="D11" s="12">
        <v>50</v>
      </c>
      <c r="E11" s="12">
        <v>3.55</v>
      </c>
      <c r="F11" s="12">
        <v>0.35</v>
      </c>
      <c r="G11" s="12">
        <v>22.1</v>
      </c>
      <c r="H11" s="12">
        <v>120</v>
      </c>
      <c r="I11" s="10">
        <v>119</v>
      </c>
    </row>
    <row r="12" spans="2:9" ht="12.75">
      <c r="B12" s="53"/>
      <c r="C12" s="5" t="s">
        <v>47</v>
      </c>
      <c r="D12" s="12">
        <v>200</v>
      </c>
      <c r="E12" s="12">
        <v>6.4</v>
      </c>
      <c r="F12" s="12">
        <v>5.2</v>
      </c>
      <c r="G12" s="12">
        <v>21</v>
      </c>
      <c r="H12" s="12">
        <v>156.6</v>
      </c>
      <c r="I12" s="44">
        <v>115</v>
      </c>
    </row>
    <row r="13" spans="2:9" ht="12.75">
      <c r="B13" s="53"/>
      <c r="C13" s="5" t="s">
        <v>34</v>
      </c>
      <c r="D13" s="12">
        <v>100</v>
      </c>
      <c r="E13" s="12">
        <v>0.4</v>
      </c>
      <c r="F13" s="12">
        <v>0</v>
      </c>
      <c r="G13" s="12">
        <v>11.3</v>
      </c>
      <c r="H13" s="12">
        <v>46</v>
      </c>
      <c r="I13" s="44">
        <v>24</v>
      </c>
    </row>
    <row r="14" spans="2:9" ht="12.75">
      <c r="B14" s="53"/>
      <c r="C14" s="5"/>
      <c r="D14" s="12"/>
      <c r="E14" s="12"/>
      <c r="F14" s="12"/>
      <c r="G14" s="12"/>
      <c r="H14" s="12"/>
      <c r="I14" s="10"/>
    </row>
    <row r="15" spans="2:9" ht="12.75">
      <c r="B15" s="53"/>
      <c r="C15" s="5"/>
      <c r="D15" s="12"/>
      <c r="E15" s="12"/>
      <c r="F15" s="12"/>
      <c r="G15" s="12"/>
      <c r="H15" s="12"/>
      <c r="I15" s="10"/>
    </row>
    <row r="16" spans="2:9" ht="12.75">
      <c r="B16" s="53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555</v>
      </c>
      <c r="E17" s="13">
        <f>SUM(E9:E16)</f>
        <v>17.519999999999996</v>
      </c>
      <c r="F17" s="13">
        <f>SUM(F9:F16)</f>
        <v>12.93</v>
      </c>
      <c r="G17" s="13">
        <f>SUM(G9:G16)</f>
        <v>89.45</v>
      </c>
      <c r="H17" s="14">
        <f>SUM(H9:H16)</f>
        <v>557.32</v>
      </c>
      <c r="I17" s="11"/>
    </row>
    <row r="18" spans="2:9" ht="12.75">
      <c r="B18" s="8" t="s">
        <v>13</v>
      </c>
      <c r="C18" s="7"/>
      <c r="D18" s="14">
        <f>D17</f>
        <v>555</v>
      </c>
      <c r="E18" s="14">
        <f>E17</f>
        <v>17.519999999999996</v>
      </c>
      <c r="F18" s="14">
        <f>F17</f>
        <v>12.93</v>
      </c>
      <c r="G18" s="14">
        <f>G17</f>
        <v>89.45</v>
      </c>
      <c r="H18" s="14">
        <f>H17</f>
        <v>557.32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Наговицина Е.В.</dc:creator>
  <cp:keywords/>
  <dc:description/>
  <cp:lastModifiedBy>Чичагова Т.П.</cp:lastModifiedBy>
  <cp:lastPrinted>2020-12-25T04:17:26Z</cp:lastPrinted>
  <dcterms:created xsi:type="dcterms:W3CDTF">2015-10-09T01:50:55Z</dcterms:created>
  <dcterms:modified xsi:type="dcterms:W3CDTF">2021-02-24T08:02:51Z</dcterms:modified>
  <cp:category/>
  <cp:version/>
  <cp:contentType/>
  <cp:contentStatus/>
</cp:coreProperties>
</file>